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570" windowHeight="8850"/>
  </bookViews>
  <sheets>
    <sheet name="функциональный" sheetId="2" r:id="rId1"/>
  </sheets>
  <definedNames>
    <definedName name="_xlnm._FilterDatabase" localSheetId="0" hidden="1">функциональный!$A$7:$H$493</definedName>
    <definedName name="_xlnm.Print_Titles" localSheetId="0">функциональный!$5:$7</definedName>
    <definedName name="_xlnm.Print_Area" localSheetId="0">функциональный!$A$1:$H$493</definedName>
  </definedNames>
  <calcPr calcId="124519"/>
</workbook>
</file>

<file path=xl/calcChain.xml><?xml version="1.0" encoding="utf-8"?>
<calcChain xmlns="http://schemas.openxmlformats.org/spreadsheetml/2006/main">
  <c r="J350" i="2"/>
  <c r="G257"/>
  <c r="G265"/>
  <c r="G266"/>
  <c r="G267"/>
  <c r="G343"/>
  <c r="G344"/>
  <c r="G345"/>
  <c r="G350"/>
  <c r="H319" l="1"/>
  <c r="J266"/>
  <c r="J267"/>
  <c r="J265"/>
  <c r="J257"/>
  <c r="F100"/>
  <c r="I100" s="1"/>
  <c r="H9" l="1"/>
  <c r="H10"/>
  <c r="H11"/>
  <c r="H12"/>
  <c r="H14"/>
  <c r="H15"/>
  <c r="H16"/>
  <c r="H17"/>
  <c r="H18"/>
  <c r="H19"/>
  <c r="H20"/>
  <c r="H21"/>
  <c r="H22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9"/>
  <c r="H50"/>
  <c r="H51"/>
  <c r="H52"/>
  <c r="H53"/>
  <c r="H54"/>
  <c r="H55"/>
  <c r="H56"/>
  <c r="H57"/>
  <c r="H59"/>
  <c r="H60"/>
  <c r="H61"/>
  <c r="H63"/>
  <c r="H65"/>
  <c r="H66"/>
  <c r="H67"/>
  <c r="H68"/>
  <c r="H69"/>
  <c r="H70"/>
  <c r="H71"/>
  <c r="H72"/>
  <c r="H73"/>
  <c r="H74"/>
  <c r="H75"/>
  <c r="H76"/>
  <c r="H77"/>
  <c r="H78"/>
  <c r="H84"/>
  <c r="H85"/>
  <c r="H86"/>
  <c r="H87"/>
  <c r="H100"/>
  <c r="H101"/>
  <c r="H102"/>
  <c r="H105"/>
  <c r="H106"/>
  <c r="H107"/>
  <c r="H108"/>
  <c r="H115"/>
  <c r="H116"/>
  <c r="H117"/>
  <c r="H119"/>
  <c r="H120"/>
  <c r="H125"/>
  <c r="H126"/>
  <c r="H130"/>
  <c r="H131"/>
  <c r="H132"/>
  <c r="H133"/>
  <c r="H134"/>
  <c r="H135"/>
  <c r="H136"/>
  <c r="H137"/>
  <c r="H138"/>
  <c r="H139"/>
  <c r="H140"/>
  <c r="H141"/>
  <c r="H144"/>
  <c r="H145"/>
  <c r="H146"/>
  <c r="H147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71"/>
  <c r="H172"/>
  <c r="H173"/>
  <c r="H174"/>
  <c r="H175"/>
  <c r="H182"/>
  <c r="H183"/>
  <c r="H184"/>
  <c r="H185"/>
  <c r="H186"/>
  <c r="H187"/>
  <c r="H188"/>
  <c r="H189"/>
  <c r="H190"/>
  <c r="H191"/>
  <c r="H198"/>
  <c r="H199"/>
  <c r="H200"/>
  <c r="H202"/>
  <c r="H203"/>
  <c r="H206"/>
  <c r="H207"/>
  <c r="H211"/>
  <c r="H212"/>
  <c r="H213"/>
  <c r="H214"/>
  <c r="H215"/>
  <c r="H216"/>
  <c r="H217"/>
  <c r="H220"/>
  <c r="H221"/>
  <c r="H232"/>
  <c r="H233"/>
  <c r="H234"/>
  <c r="H235"/>
  <c r="H236"/>
  <c r="H237"/>
  <c r="H246"/>
  <c r="H251"/>
  <c r="H252"/>
  <c r="H253"/>
  <c r="H255"/>
  <c r="H256"/>
  <c r="H257"/>
  <c r="H258"/>
  <c r="H259"/>
  <c r="H262"/>
  <c r="H263"/>
  <c r="H265"/>
  <c r="H266"/>
  <c r="H267"/>
  <c r="H268"/>
  <c r="H269"/>
  <c r="H270"/>
  <c r="H271"/>
  <c r="H275"/>
  <c r="H276"/>
  <c r="H277"/>
  <c r="H278"/>
  <c r="H279"/>
  <c r="H280"/>
  <c r="H281"/>
  <c r="H282"/>
  <c r="H283"/>
  <c r="H284"/>
  <c r="H285"/>
  <c r="H289"/>
  <c r="H290"/>
  <c r="H291"/>
  <c r="H292"/>
  <c r="H293"/>
  <c r="H294"/>
  <c r="H295"/>
  <c r="H296"/>
  <c r="H297"/>
  <c r="H299"/>
  <c r="H300"/>
  <c r="H301"/>
  <c r="H302"/>
  <c r="H303"/>
  <c r="H304"/>
  <c r="H305"/>
  <c r="H306"/>
  <c r="H307"/>
  <c r="H308"/>
  <c r="H309"/>
  <c r="H310"/>
  <c r="H317"/>
  <c r="H318"/>
  <c r="H320"/>
  <c r="H321"/>
  <c r="H322"/>
  <c r="H323"/>
  <c r="H328"/>
  <c r="H329"/>
  <c r="H330"/>
  <c r="H331"/>
  <c r="H339"/>
  <c r="H340"/>
  <c r="H341"/>
  <c r="H342"/>
  <c r="H343"/>
  <c r="H344"/>
  <c r="H345"/>
  <c r="H346"/>
  <c r="H348"/>
  <c r="H350"/>
  <c r="H351"/>
  <c r="H352"/>
  <c r="H353"/>
  <c r="H354"/>
  <c r="H355"/>
  <c r="H356"/>
  <c r="H357"/>
  <c r="H358"/>
  <c r="H360"/>
  <c r="H361"/>
  <c r="H362"/>
  <c r="H363"/>
  <c r="H364"/>
  <c r="H365"/>
  <c r="H366"/>
  <c r="H367"/>
  <c r="H368"/>
  <c r="H369"/>
  <c r="H370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9"/>
  <c r="H400"/>
  <c r="H401"/>
  <c r="H402"/>
  <c r="H403"/>
  <c r="H404"/>
  <c r="H405"/>
  <c r="H406"/>
  <c r="H407"/>
  <c r="H408"/>
  <c r="H409"/>
  <c r="H410"/>
  <c r="H411"/>
  <c r="H412"/>
  <c r="H415"/>
  <c r="H416"/>
  <c r="H421"/>
  <c r="H422"/>
  <c r="H425"/>
  <c r="H426"/>
  <c r="H428"/>
  <c r="H429"/>
  <c r="H430"/>
  <c r="H431"/>
  <c r="H432"/>
  <c r="H433"/>
  <c r="H437"/>
  <c r="H438"/>
  <c r="H439"/>
  <c r="H440"/>
  <c r="H441"/>
  <c r="H442"/>
  <c r="H443"/>
  <c r="H444"/>
  <c r="H445"/>
  <c r="H448"/>
  <c r="H449"/>
  <c r="H450"/>
  <c r="H453"/>
  <c r="H454"/>
  <c r="H455"/>
  <c r="H456"/>
  <c r="H457"/>
  <c r="H458"/>
  <c r="H459"/>
  <c r="H460"/>
  <c r="H461"/>
  <c r="H462"/>
  <c r="H463"/>
  <c r="H464"/>
  <c r="H465"/>
  <c r="H466"/>
  <c r="H467"/>
  <c r="H469"/>
  <c r="H470"/>
  <c r="H471"/>
  <c r="H472"/>
  <c r="H475"/>
  <c r="H476"/>
  <c r="H477"/>
  <c r="H478"/>
  <c r="H480"/>
  <c r="H481"/>
  <c r="H482"/>
  <c r="H483"/>
  <c r="H484"/>
  <c r="H485"/>
  <c r="H486"/>
  <c r="H487"/>
  <c r="H488"/>
  <c r="H489"/>
  <c r="H490"/>
  <c r="H491"/>
  <c r="H492"/>
  <c r="H493"/>
  <c r="H8"/>
</calcChain>
</file>

<file path=xl/sharedStrings.xml><?xml version="1.0" encoding="utf-8"?>
<sst xmlns="http://schemas.openxmlformats.org/spreadsheetml/2006/main" count="1180" uniqueCount="418">
  <si>
    <t>0910000000</t>
  </si>
  <si>
    <t>730</t>
  </si>
  <si>
    <t>Обслуживание муниципального долга</t>
  </si>
  <si>
    <t>Подпрограмма «Управление муниципальным долгом»</t>
  </si>
  <si>
    <t>0900000000</t>
  </si>
  <si>
    <t>Муниципальная программа «Повышение эффективности управления общественными финансами городского округа «Город Кызыл РТ» на 2015-2017 годы»</t>
  </si>
  <si>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</si>
  <si>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</si>
  <si>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>244</t>
  </si>
  <si>
    <t>0810120070</t>
  </si>
  <si>
    <t>Прочая закупка товаров, работ и услуг для обеспечения государственных (муниципальных) нужд</t>
  </si>
  <si>
    <t>Проведение спортивно-массовых мероприятий</t>
  </si>
  <si>
    <t>621</t>
  </si>
  <si>
    <t>0810020070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</si>
  <si>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</si>
  <si>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Реализация мероприятий подпрограммы «Спортивно-массовая и оздоровительная работа»</t>
  </si>
  <si>
    <t>0810000000</t>
  </si>
  <si>
    <t>Подпрограмма «Спортивно-массовая и оздоровительная работа»</t>
  </si>
  <si>
    <t>0800000000</t>
  </si>
  <si>
    <t>Муниципальная программа «Развитие физической культуры, спорта и молодежной политики города Кызыла на 2015 – 2017 годы»</t>
  </si>
  <si>
    <t>Массовый спорт</t>
  </si>
  <si>
    <t>ФИЗИЧЕСКАЯ КУЛЬТУРА И СПОРТ</t>
  </si>
  <si>
    <t>831</t>
  </si>
  <si>
    <t>7600000000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</si>
  <si>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</si>
  <si>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</si>
  <si>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</si>
  <si>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122</t>
  </si>
  <si>
    <t>Иные выплаты персоналу государственных (муниципальных) органов, за исключением фонда оплаты труда</t>
  </si>
  <si>
    <t>121</t>
  </si>
  <si>
    <t>Фонд оплаты труда государственных (муниципальных) органов</t>
  </si>
  <si>
    <t>Расходы на обеспечение деятельности отдельных отраслевых органов управления по вопросам местного значения</t>
  </si>
  <si>
    <t>853</t>
  </si>
  <si>
    <t>0730176040</t>
  </si>
  <si>
    <t>Уплата иных платежей</t>
  </si>
  <si>
    <t>852</t>
  </si>
  <si>
    <t>Уплата прочих налогов, сборов</t>
  </si>
  <si>
    <t>851</t>
  </si>
  <si>
    <t>Уплата налога на имущество организаций и земельного налога</t>
  </si>
  <si>
    <t>242</t>
  </si>
  <si>
    <t>Закупка товаров, работ, услуг в сфере информационно-коммуникационных технологий</t>
  </si>
  <si>
    <t>119</t>
  </si>
  <si>
    <t>Взносы по обязательному страхованию на выплаты по отлате труда работников и иные выплаты работникам казенных учреждений</t>
  </si>
  <si>
    <t>111</t>
  </si>
  <si>
    <t>Фонд оплаты труда казенных учреждений и взносы по обязательному социальному страхованию</t>
  </si>
  <si>
    <t>Обеспечение выполнения передаваемых государственных полномочий в соответствии с действующим законодательством по расчету предоставления жилищных субсидий гражданам</t>
  </si>
  <si>
    <t>0730000000</t>
  </si>
  <si>
    <t>Подпрограмма «Другие вопросы в области социальной политики и создание условий для реализации муниципальной программы»</t>
  </si>
  <si>
    <t>0700000000</t>
  </si>
  <si>
    <t>Муниципальная программа «Социальная поддержка населения города Кызыла на 2015-2017 годы»</t>
  </si>
  <si>
    <t>Другие вопросы в области социальной политики</t>
  </si>
  <si>
    <t>313</t>
  </si>
  <si>
    <t>0510176090</t>
  </si>
  <si>
    <t>Пособия, компенсации, меры социальной поддержки по публичным нормативным обязательствам</t>
  </si>
  <si>
    <t>Выплата компенсаций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</si>
  <si>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0510000000</t>
  </si>
  <si>
    <t>Подпрограмма «Дошкольное образование»</t>
  </si>
  <si>
    <t>0500000000</t>
  </si>
  <si>
    <t>Муниципальная программа «Развитие образования в городе Кызыле на 2015-2017 годы»</t>
  </si>
  <si>
    <t>Охрана семьи и детства</t>
  </si>
  <si>
    <t>0720176070</t>
  </si>
  <si>
    <t>Обеспечение реализации Закона Республики Тыва "О порядке назначения и выплаты ежемесячного пособия на ребенка"</t>
  </si>
  <si>
    <t>0720153800</t>
  </si>
  <si>
    <t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</si>
  <si>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0720101190</t>
  </si>
  <si>
    <t>Выплаты на поддержку семьи</t>
  </si>
  <si>
    <t>0720000000</t>
  </si>
  <si>
    <t>Подпрограмма «Социальная поддержка семьи и детей»</t>
  </si>
  <si>
    <t>0710176120</t>
  </si>
  <si>
    <t>Обеспечение реализации Закона Республики Тыва "О погребении и похоронном деле в Республике Тыва</t>
  </si>
  <si>
    <t>323</t>
  </si>
  <si>
    <t>0710176110</t>
  </si>
  <si>
    <t>Приобретение товаров, работ, услуг в пользу граждан в целях их социального обеспечения</t>
  </si>
  <si>
    <t>Обеспечение равной доступности услуг общественного транспорта для отдельных категорий граждан</t>
  </si>
  <si>
    <t>0710176080</t>
  </si>
  <si>
    <t>Обеспечение реализации Закона Республики Тыва "О мерах социальной поддержки реабилитированных лиц и лиц, признанных пострадавшими от политических репрессий</t>
  </si>
  <si>
    <t>0710176060</t>
  </si>
  <si>
    <t>Обеспечение реализации Закона Республики Тыва "О мерах социальной поддержки ветеранов труда и тружеников тыла</t>
  </si>
  <si>
    <t>0710176030</t>
  </si>
  <si>
    <t>Предоставление гражданам субсидий на оплату жилого помещения и коммунальных услуг</t>
  </si>
  <si>
    <t>0710154620</t>
  </si>
  <si>
    <t>Субсидии на компенсацию отдельным категориям граждан оплаты взноса на капитальный ремонт общего имущества в многоквартирном доме</t>
  </si>
  <si>
    <t>0710152500</t>
  </si>
  <si>
    <t>Субвенции на оплату жилищно-коммунальных услуг отдельным категориям граждан</t>
  </si>
  <si>
    <t>0710100180</t>
  </si>
  <si>
    <t>Выплаты почетным гражданам городского округа</t>
  </si>
  <si>
    <t>322</t>
  </si>
  <si>
    <t>0710100120</t>
  </si>
  <si>
    <t>Субсидии гражданам на приобретение жилья</t>
  </si>
  <si>
    <t>Расходы на мероприятия по улучшению условий жизни ветеранов ВОВ, инвалидов и иных категорий граждан</t>
  </si>
  <si>
    <t>0710100110</t>
  </si>
  <si>
    <t>Приобретение жилья для отдельных категорий граждан</t>
  </si>
  <si>
    <t>0710000000</t>
  </si>
  <si>
    <t>Подпрограмма «Социальная поддержка старшего поколения, ветеранов ВОВ, инвалидов и иных категорий граждан»</t>
  </si>
  <si>
    <t>0360100000</t>
  </si>
  <si>
    <t>Основное мероприятие «Обеспечение доступной городской среды для инвалидов и других маломобильных групп населения города Кызыла»</t>
  </si>
  <si>
    <t>0360000000</t>
  </si>
  <si>
    <t xml:space="preserve">Подпрограмма «Развитие доступной городской среды для инвалидов и других маломобильных групп населения города Кызыла на 2016-2017 годы» </t>
  </si>
  <si>
    <t>0300000000</t>
  </si>
  <si>
    <t>Муниципальная программа "Обеспечение качественной и комфортной среды проживания населения г. Кызыла на 2015-2017 годы"</t>
  </si>
  <si>
    <t>Социальное обеспечение населения</t>
  </si>
  <si>
    <t>8500000000</t>
  </si>
  <si>
    <t>Обеспечение деятельности МКУ "Центр по оказанию социально-реабилитационной помощи лицам, задержанным в общественных местах в алкогольном опьянении"</t>
  </si>
  <si>
    <t>Социальное обслуживание населения</t>
  </si>
  <si>
    <t>312</t>
  </si>
  <si>
    <t>0710100170</t>
  </si>
  <si>
    <t>Иные пенсии, социальные доплаты к пенсиям</t>
  </si>
  <si>
    <t>Выплата пенсии за выслугу лет лицам, замещавшим должности муниципальной службы города Кызыла</t>
  </si>
  <si>
    <t>Пенсионное обеспечение</t>
  </si>
  <si>
    <t>СОЦИАЛЬНАЯ ПОЛИТИКА</t>
  </si>
  <si>
    <t>0630100000</t>
  </si>
  <si>
    <t>Основное мероприятие «Обеспечение деятельности муниципальных учреждений в рамках создания условий для реализации муниципальной программы»</t>
  </si>
  <si>
    <t>0630000000</t>
  </si>
  <si>
    <t>Подпрограмма «Другие вопросы в области культуры и создание условий для реализации муниципальной программы»</t>
  </si>
  <si>
    <t>611</t>
  </si>
  <si>
    <t>0620100000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</si>
  <si>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</si>
  <si>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Основное мероприятие «Организация библиотечного обслуживания населения и комплектования книжных фондов»</t>
  </si>
  <si>
    <t>0620000000</t>
  </si>
  <si>
    <t>Подпрограмма «Централизованная библиотечная система»</t>
  </si>
  <si>
    <t>0610100000</t>
  </si>
  <si>
    <t xml:space="preserve">Основное мероприятие «Стимулирование культурно - досуговой деятельности» </t>
  </si>
  <si>
    <t>0610000000</t>
  </si>
  <si>
    <t>Подпрограмма «Формирование единого культурного пространства и народного творчества»</t>
  </si>
  <si>
    <t>0600000000</t>
  </si>
  <si>
    <t>Муниципальная программа «Развитие культуры города Кызыла на 2015 – 2017 годы»</t>
  </si>
  <si>
    <t>Другие вопросы в области культуры, кинематографии</t>
  </si>
  <si>
    <t>0610200000</t>
  </si>
  <si>
    <t>Основное мероприятие «Организация проведения культурно-массовых и досуговых мероприятий, разработки планов ее развития на текущий и перспективные периоды»</t>
  </si>
  <si>
    <t>0610155580</t>
  </si>
  <si>
    <t>Субсидии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тысяч человек</t>
  </si>
  <si>
    <t>0610155190</t>
  </si>
  <si>
    <t>Субсидия на поддержку отрасли культуры</t>
  </si>
  <si>
    <t>Культура</t>
  </si>
  <si>
    <t>КУЛЬТУРА, КИНЕМАТОГРАФИЯ</t>
  </si>
  <si>
    <t>9020000000</t>
  </si>
  <si>
    <t>Учреждения по ведению финансово-экономической политики муниципальных органов власти и муниципальных учреждений города</t>
  </si>
  <si>
    <t>9000000000</t>
  </si>
  <si>
    <t>Учреждения по обслуживанию муниципальных органов власти и муниципальных учреждений города</t>
  </si>
  <si>
    <t>0550122100</t>
  </si>
  <si>
    <t>Оплата услуг связи</t>
  </si>
  <si>
    <t>0550000000</t>
  </si>
  <si>
    <t>112</t>
  </si>
  <si>
    <t>Иные выплаты персоналу казенных учреждений, за исключением фонда оплаты труда</t>
  </si>
  <si>
    <t>Подпрограмма «Другие вопросы в области образования и создание условий для реализации муниципальной программы»</t>
  </si>
  <si>
    <t>Другие вопросы в области образования</t>
  </si>
  <si>
    <t>0820100000</t>
  </si>
  <si>
    <t>Основное мероприятие «Проведение мероприятий по созданию условий успешной социализации и эффективной самореализации молодежи города»</t>
  </si>
  <si>
    <t>0820000000</t>
  </si>
  <si>
    <t>Подпрограмма «Развитие системы молодежной политики»</t>
  </si>
  <si>
    <t>05401L0309</t>
  </si>
  <si>
    <t>Отдых и оздоровление детей за счет средств местного бюджета</t>
  </si>
  <si>
    <t>0540175040</t>
  </si>
  <si>
    <t>Отдых и оздоровление детей за счет средств республиканского бюджета</t>
  </si>
  <si>
    <t>0540000000</t>
  </si>
  <si>
    <t>Подпрограмма «Отдых и оздоровление детей»</t>
  </si>
  <si>
    <t>Молодежная политика</t>
  </si>
  <si>
    <t>0530300000</t>
  </si>
  <si>
    <t>Основное мероприятие «Реализация дополнительных общеобразовательных общеразвивающих программ в области культуры»</t>
  </si>
  <si>
    <t>0530275120</t>
  </si>
  <si>
    <t>Субсидии на мероприятия государственной программы Российской Федерации "Доступная среда" на 2011 - 2020 годы за счет средств республиканского бюджета</t>
  </si>
  <si>
    <t>0530250270</t>
  </si>
  <si>
    <t>Субсидии на мероприятия государственной программы Российской Федерации "Доступная среда" на 2011 - 2020 годы за счет средств федерального бюджета</t>
  </si>
  <si>
    <t>0530200000</t>
  </si>
  <si>
    <t>Основное мероприятие «Реализация дополнительных общеобразовательных общеразвивающих программ в области образования»</t>
  </si>
  <si>
    <t>0530100000</t>
  </si>
  <si>
    <t>Основное мероприятие «Реализация дополнительных общеобразовательных общеразвивающих программ в области спорта»</t>
  </si>
  <si>
    <t>0530000000</t>
  </si>
  <si>
    <t>Подпрограмма «Дополнительное образование и воспитание детей»</t>
  </si>
  <si>
    <t>0510250270</t>
  </si>
  <si>
    <t>Субсидии на мероприятия государственной программы Российской Федерации "Доступная среда" на 2011 - 2020 годы</t>
  </si>
  <si>
    <t>0420100160</t>
  </si>
  <si>
    <t>Текущий ремонт объектов муниципальной собственности</t>
  </si>
  <si>
    <t>0420100150</t>
  </si>
  <si>
    <t>Капитальный ремонт объектов муниципальной собственности</t>
  </si>
  <si>
    <t>0420000000</t>
  </si>
  <si>
    <t>Подпрограмма "Безопасность муниципальных учреждений"</t>
  </si>
  <si>
    <t>0400000000</t>
  </si>
  <si>
    <t>Муниципальная программа "Безопасный город на 2015-2017 годы"</t>
  </si>
  <si>
    <t>Дополнительное образование детей</t>
  </si>
  <si>
    <t>9020076020</t>
  </si>
  <si>
    <t>Обеспечение реализации основных общеобразовательных программ за счет субвенции на общеобразовательный процесс</t>
  </si>
  <si>
    <t>8400076100</t>
  </si>
  <si>
    <t>Осуществление переданных полномочий по образованию и организации деятельности комиссий по делам несовершеннолетних</t>
  </si>
  <si>
    <t>8400000000</t>
  </si>
  <si>
    <t>Непрограммные расходы по передаваемым государственным полномочиям, с финансовым обеспечением с вышестоящего бюджета</t>
  </si>
  <si>
    <t>0520176020</t>
  </si>
  <si>
    <t>0520000000</t>
  </si>
  <si>
    <t>Подпрограмма «Общее образование»</t>
  </si>
  <si>
    <t>414</t>
  </si>
  <si>
    <t>Бюджетные инвестиции в объекты капитального строительства государственной (муниципальной) собственности</t>
  </si>
  <si>
    <t>Общее образование</t>
  </si>
  <si>
    <t>811</t>
  </si>
  <si>
    <t>0510176020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</si>
  <si>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</si>
  <si>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Дошкольное образование</t>
  </si>
  <si>
    <t>ОБРАЗОВАНИЕ</t>
  </si>
  <si>
    <t>812</t>
  </si>
  <si>
    <t>0310100000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</si>
  <si>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</si>
  <si>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>Основное мероприятие «Проведение мероприятий по содержанию территории города»</t>
  </si>
  <si>
    <t>0310000000</t>
  </si>
  <si>
    <t>Подпрограмма "Благоустройство и озеленение городского округа "Город Кызыл РТ""</t>
  </si>
  <si>
    <t>Другие вопросы в области жилищно-коммунального хозяйства</t>
  </si>
  <si>
    <t>8900075010</t>
  </si>
  <si>
    <t>Возмещение убытков, связанных с применением государственных регулируемых цен на электрическую энергию, тепловую энергию и водоснабжение, вырабатываемыми муниципальными организациями коммунального комплекса</t>
  </si>
  <si>
    <t>8900000000</t>
  </si>
  <si>
    <t>Непрограммные расходы, финансируемые за счет субсидий, субвенций и межбюджетных трансфертов из вышестоящих бюджетов</t>
  </si>
  <si>
    <t>03800R5550</t>
  </si>
  <si>
    <t>Субсидии на подержку муниципальных программ "Формирование современной городской среды"</t>
  </si>
  <si>
    <t>0380055550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</si>
  <si>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</si>
  <si>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0380000000</t>
  </si>
  <si>
    <t>Подпрограмма "Формирование современной городской  среды на 2017 год"</t>
  </si>
  <si>
    <t>0310202030</t>
  </si>
  <si>
    <t>Обеспечение уличного освещения электроэнергией</t>
  </si>
  <si>
    <t>0310202020</t>
  </si>
  <si>
    <t>Строительство и капитальный ремонт сетей уличного освещения</t>
  </si>
  <si>
    <t>0310202010</t>
  </si>
  <si>
    <t>Содержание сетей уличного освещения</t>
  </si>
  <si>
    <t>03101L4009</t>
  </si>
  <si>
    <t>Приобретение спецтехники по лизингу</t>
  </si>
  <si>
    <t>0310109080</t>
  </si>
  <si>
    <t>Мероприятия по расчистке русла р."Донмас-Суг"</t>
  </si>
  <si>
    <t>0310109070</t>
  </si>
  <si>
    <t>Снос аварийных домов</t>
  </si>
  <si>
    <t>0310109060</t>
  </si>
  <si>
    <t>Аккарицидная обработка территории города</t>
  </si>
  <si>
    <t>0310109050</t>
  </si>
  <si>
    <t>Благоустройство кладбища</t>
  </si>
  <si>
    <t>0310109040</t>
  </si>
  <si>
    <t>Отлов бродячих собак</t>
  </si>
  <si>
    <t>0310109030</t>
  </si>
  <si>
    <t>Содержание памятников</t>
  </si>
  <si>
    <t>0310109020</t>
  </si>
  <si>
    <t>Озеленение города</t>
  </si>
  <si>
    <t>0310109010</t>
  </si>
  <si>
    <t>Благоустройство города</t>
  </si>
  <si>
    <t>Благоустройство</t>
  </si>
  <si>
    <t>0330105050</t>
  </si>
  <si>
    <t>Строительство и реконструкция водоколонок</t>
  </si>
  <si>
    <t>0330105040</t>
  </si>
  <si>
    <t>Создание аварийного запаса</t>
  </si>
  <si>
    <t>0330105030</t>
  </si>
  <si>
    <t>Разработка и актуализации схемы теплоснабжения, водоснабжения и водоотведения города</t>
  </si>
  <si>
    <t>0330105020</t>
  </si>
  <si>
    <t>Строительство электроподстанции по ул. Станционной с учетом разработки проектных работ</t>
  </si>
  <si>
    <t>0330000000</t>
  </si>
  <si>
    <t>Подпрограмма "Обеспечение бесперебойной работы оборудования сетей теплоснабжения, водоснабжения и водоотведения"</t>
  </si>
  <si>
    <t>0321020300</t>
  </si>
  <si>
    <t>Приобретение коммунальной спецтехники</t>
  </si>
  <si>
    <t>0320102100</t>
  </si>
  <si>
    <t>Диагностика газового хозяйства</t>
  </si>
  <si>
    <t>0320102060</t>
  </si>
  <si>
    <t>Разработка проектной и сметной документации для строительства, реконструкции и ремонта объектов нефинансовых активов, проведение государственной экспертизы проектной документации, осуществление строительного контроля</t>
  </si>
  <si>
    <t>0320102050</t>
  </si>
  <si>
    <t>Содержание септиков</t>
  </si>
  <si>
    <t>0320102040</t>
  </si>
  <si>
    <t>Содержание котельных</t>
  </si>
  <si>
    <t>0320000000</t>
  </si>
  <si>
    <t>Подпрограмма "Содержание и развитие жилищно-rкоммунального хозяйства"</t>
  </si>
  <si>
    <t>03101L4020</t>
  </si>
  <si>
    <t>Модернизация существующего полигона в рамках государственной программы (софинансирование из МБ)</t>
  </si>
  <si>
    <t>Коммунальное хозяйство</t>
  </si>
  <si>
    <t>412</t>
  </si>
  <si>
    <t>9810096030</t>
  </si>
  <si>
    <t>Бюджетные инвестиции на приобретение объектов недвижимого имущества в государственную (муниципальную) собственность</t>
  </si>
  <si>
    <t>Субсидии на реализацию республиканской адресной программы "Переселение граждан из аварийного жилищного фонда с учетом необходимости развития малоэтажного жилищного строительства" за счет средств субъекта Российской Федерации</t>
  </si>
  <si>
    <t>9810095030</t>
  </si>
  <si>
    <t>Субсидии на реализацию республиканской адресной программы "Переселение граждан из аварийного жилищного фонда с учетом необходимости развития малоэтажного жилищного строительства" за счет средств ГК "Фонд содействия реформированию ЖКХ"</t>
  </si>
  <si>
    <t>9810000000</t>
  </si>
  <si>
    <t>Субсидии на реализацию региональной программы по проведению капитального ремонта многоквартирных жилых домов за счет средств ГК "Фонд содействия реформированию ЖКХ"</t>
  </si>
  <si>
    <t>9800000000</t>
  </si>
  <si>
    <t>0320102090</t>
  </si>
  <si>
    <t>Строительство детских площадок на внутри дворовых территориях</t>
  </si>
  <si>
    <t>0320102080</t>
  </si>
  <si>
    <t>Содержание и ремонт муниципального жилищного фонда (в т.ч. коридорного типа)</t>
  </si>
  <si>
    <t>0320102070</t>
  </si>
  <si>
    <t>Субсидии на капитальный ремонт жилищного фонда и МКД согласно ФЗ-185</t>
  </si>
  <si>
    <t>Жилищное хозяйство</t>
  </si>
  <si>
    <t>ЖИЛИЩНО-КОММУНАЛЬНОЕ ХОЗЯЙСТВО</t>
  </si>
  <si>
    <t>9010000000</t>
  </si>
  <si>
    <t>Учреждения по хозяйственному обслуживанию муниципальных органов власти и муниципальных учреждений города</t>
  </si>
  <si>
    <t>8800000000</t>
  </si>
  <si>
    <t>Непрограммные расходы по национальной экономике</t>
  </si>
  <si>
    <t>0370100000</t>
  </si>
  <si>
    <t>Основное мероприятие «Разработка предельно-допустимых выбросов атмосферного воздуха»</t>
  </si>
  <si>
    <t>0370000000</t>
  </si>
  <si>
    <t>Подпрограмма «Охрана атмосферного воздуха г. Кызыла»</t>
  </si>
  <si>
    <t>02302L4090</t>
  </si>
  <si>
    <t>Проведение кадастровых работ в отношении земельных участков до разграничения</t>
  </si>
  <si>
    <t>0230204050</t>
  </si>
  <si>
    <t>Проведение кадастровых работ в отношении земельных участков, предоставляемых льготным категориям граждан</t>
  </si>
  <si>
    <t>0230200000</t>
  </si>
  <si>
    <t>Основное мероприятие «Образование земельных участков, проведение кадастровых работ и уточнение границ земельных участков»</t>
  </si>
  <si>
    <t>0230104030</t>
  </si>
  <si>
    <t>Оценка начальной стоимости объектов муниципального имущества, начальной стоимости арендной платы за объекты муниципального имущества</t>
  </si>
  <si>
    <t>0230104010</t>
  </si>
  <si>
    <t>Автоматизация учета муниципального имущества</t>
  </si>
  <si>
    <t>0230100000</t>
  </si>
  <si>
    <t>Основное мероприятие «Обеспечение эффективности распоряжения муниципальным имуществом, оптимизация структуры муниципального имущества»</t>
  </si>
  <si>
    <t>0230000000</t>
  </si>
  <si>
    <t>Подпрограмма "Повышение качества управления муниципальным имуществом и земельными участками"</t>
  </si>
  <si>
    <t>0220100000</t>
  </si>
  <si>
    <t>Основное мероприятие «Поддержка субъектов малого и среднего предпринимательства»</t>
  </si>
  <si>
    <t>0220000000</t>
  </si>
  <si>
    <t>Подпрограмма "Развитие малого и среднего предпринимательства"</t>
  </si>
  <si>
    <t>0210100000</t>
  </si>
  <si>
    <t>Основное мероприятие «Формирование и реализация механизмов административной, инфраструктурной, финансовой поддержки инвестиций»</t>
  </si>
  <si>
    <t>0210000000</t>
  </si>
  <si>
    <t>Подпрограмма "Улучшение инвестиционного климата города Кызыла"</t>
  </si>
  <si>
    <t>0200000000</t>
  </si>
  <si>
    <t>Муниципальная программа "Создание условий для устойчивого экономического развития города Кызыла на 2015-2017 годы"</t>
  </si>
  <si>
    <t>0120100000</t>
  </si>
  <si>
    <t>123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</si>
  <si>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</si>
  <si>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Основное мероприятие «Укрепление и развитие морально-нравственных ценностей среди населения»</t>
  </si>
  <si>
    <t>0120000000</t>
  </si>
  <si>
    <t>Подпрограмма "Профилактика правонарушений на территории муниципального образования город Кызыл на 2015-2017 годы"</t>
  </si>
  <si>
    <t>0110100000</t>
  </si>
  <si>
    <t>Основное мероприятие «Организационно – профилактические мероприятия, направленные на предупреждение и сокращение употребления алкоголя, наркотических и других психоактивных веществ населением города»</t>
  </si>
  <si>
    <t>0110000000</t>
  </si>
  <si>
    <t>Подпрограмма "Комплексные меры противодействия злоупотреблению наркотиками и их незаконному обороту на территории муниципального образования город Кызыл на 2015-2017 годы"</t>
  </si>
  <si>
    <t>0100000000</t>
  </si>
  <si>
    <t>Муниципальная программа "Обеспечение безопасности, общественного порядка и профилактика правонарушений в городе Кызыле на 2015-2017 годы"</t>
  </si>
  <si>
    <t>Другие вопросы в области национальной экономики</t>
  </si>
  <si>
    <t>0430200000</t>
  </si>
  <si>
    <t>Основное мероприятие «Обеспечение безопасности на дорогах, путем установки искусственных неровностей на автомобильных дорогах города»</t>
  </si>
  <si>
    <t>0430000000</t>
  </si>
  <si>
    <t>Подпрограмма «Повышение безопасности дорожного движения на территории городского округа "Город Кызыл РТ"</t>
  </si>
  <si>
    <t>0350275050</t>
  </si>
  <si>
    <t>243</t>
  </si>
  <si>
    <t>Закупка товаров, работ, услуг в целях капитального ремонта государственного (муниципального) имущества</t>
  </si>
  <si>
    <t>Капитальный ремонт автомобильных дорог общего пользования за счет средств Дорожного фонда РТ</t>
  </si>
  <si>
    <t>0350203080</t>
  </si>
  <si>
    <t>Проектирование, экспертиза и паспортизация дорог, разработка проекта организации дорожного фонда</t>
  </si>
  <si>
    <t>0350103060</t>
  </si>
  <si>
    <t>Ямочный ремонт автомобильных дорог города</t>
  </si>
  <si>
    <t>0350103050</t>
  </si>
  <si>
    <t>Установка и монтаж пешеходных ограждений</t>
  </si>
  <si>
    <t>0350103040</t>
  </si>
  <si>
    <t>Строительство и реконструкция светофорных объектов</t>
  </si>
  <si>
    <t>0350103030</t>
  </si>
  <si>
    <t>Содержание и эксплуатация светофорных объектов</t>
  </si>
  <si>
    <t>0350103020</t>
  </si>
  <si>
    <t>Разметка дорог</t>
  </si>
  <si>
    <t>0350103010</t>
  </si>
  <si>
    <t>Установка дорожных знаков</t>
  </si>
  <si>
    <t>0350000000</t>
  </si>
  <si>
    <t>Подпрограмма «Развитие и содержание дорожно-уличной сети города»</t>
  </si>
  <si>
    <t>Дорожное хозяйство (дорожные фонды)</t>
  </si>
  <si>
    <t>0340400000</t>
  </si>
  <si>
    <t>Основное мероприятие «Централизованное управление движением транспортных средств по городским маршрутам и контроль за работой транспорта»</t>
  </si>
  <si>
    <t>0340300000</t>
  </si>
  <si>
    <t>Основное мероприятие «Разработка схем маршрутов»</t>
  </si>
  <si>
    <t>0340200000</t>
  </si>
  <si>
    <t>Основное мероприятие «Обследование пассажиропотока в городе»</t>
  </si>
  <si>
    <t>0340100000</t>
  </si>
  <si>
    <t>Основное мероприятие «Поддержка муниципальных автотранспортных предприятий города»</t>
  </si>
  <si>
    <t>0340000000</t>
  </si>
  <si>
    <t>Подпрограмма "Повышение качества транспортного обслуживания населения"</t>
  </si>
  <si>
    <t>Транспорт</t>
  </si>
  <si>
    <t>НАЦИОНАЛЬНАЯ ЭКОНОМИКА</t>
  </si>
  <si>
    <t>7400000000</t>
  </si>
  <si>
    <t>Расходы на решение вопросов местного значения и осуществление государственных полномочий, переданных федеральными законами и законами субъекта Российской Федерации исполнительно-распорядительным органам местного самоуправления</t>
  </si>
  <si>
    <t>0410100000</t>
  </si>
  <si>
    <t>Основное мероприятие «Обеспечение мероприятий по предупреждению и ликвидации чрезвычайных ситуаций, стихийных бедствий и их последствий»</t>
  </si>
  <si>
    <t>0410000000</t>
  </si>
  <si>
    <t>Подпрограмма "Предупреждение и ликвидация чрезвычайных ситуаций, реализация мер пожарной безопасности"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</si>
  <si>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</si>
  <si>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</si>
  <si>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8400076130</t>
  </si>
  <si>
    <t>Субвенции на осуществление государственных полномочий по созданию, организации и обеспечению деятельности административных комиссий</t>
  </si>
  <si>
    <t>8200000000</t>
  </si>
  <si>
    <t>Исполнение судебных документов, предьявленных к казне города Кызыла</t>
  </si>
  <si>
    <t>Другие общегосударственные вопросы</t>
  </si>
  <si>
    <t>870</t>
  </si>
  <si>
    <t>8100000000</t>
  </si>
  <si>
    <t>Резервные средства</t>
  </si>
  <si>
    <t>360</t>
  </si>
  <si>
    <t>Иные выплаты населению</t>
  </si>
  <si>
    <t>350</t>
  </si>
  <si>
    <t>Премии и гранты</t>
  </si>
  <si>
    <t>Резервный фонд города Кызыла</t>
  </si>
  <si>
    <t>Резервные фонды</t>
  </si>
  <si>
    <t>7500000000</t>
  </si>
  <si>
    <t>Расходы на организацию и материально-техническое обеспечение подготовки, проведения муниципальных выборов</t>
  </si>
  <si>
    <t>Обеспечение проведения выборов и референдумов</t>
  </si>
  <si>
    <t>0910200000</t>
  </si>
  <si>
    <t>Обеспечение сбалансированности местного бюджета города Кызыла, повышение эффективности бюджетных расходов, обеспечение открытости и прозрачности управления общественными финансами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</si>
  <si>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</si>
  <si>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7420000000</t>
  </si>
  <si>
    <t>Аппарат Мэрии города Кызыла</t>
  </si>
  <si>
    <t>7410000000</t>
  </si>
  <si>
    <t>Мэр города Кызыла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</si>
  <si>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</si>
  <si>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7220000000</t>
  </si>
  <si>
    <t>Расходы на организационно-техническое обеспечение работы представительного органа местного самоуправления, его коллегиального органа и аппарата</t>
  </si>
  <si>
    <t>7200000000</t>
  </si>
  <si>
    <t xml:space="preserve">Расходы на обеспечение полномочий по решению вопросов местного значения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</si>
  <si>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</si>
  <si>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7210000000</t>
  </si>
  <si>
    <t>Расходы на обеспечение полномочий по решению вопросов местного значения главой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</si>
  <si>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</si>
  <si>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</si>
  <si>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ВР</t>
  </si>
  <si>
    <t>ЦСР</t>
  </si>
  <si>
    <t>ПР</t>
  </si>
  <si>
    <t>РЗ</t>
  </si>
  <si>
    <t>Наименование</t>
  </si>
  <si>
    <t>РАСПРЕДЕЛЕНИЕ БЮДЖЕТНЫХ АССИГНОВАНИЙ</t>
  </si>
  <si>
    <t>Исполнено</t>
  </si>
  <si>
    <t>Уточненный годовой план</t>
  </si>
  <si>
    <t>% исполнения</t>
  </si>
  <si>
    <t>ВСЕГО</t>
  </si>
  <si>
    <t>в тыс. рублях</t>
  </si>
  <si>
    <t xml:space="preserve">бюджета городского округа "Город Кызыл Республики Тыва" за январь-март месяцы 2017 года по разделам, </t>
  </si>
  <si>
    <t>подразделам, целевым статьям и видам расходов классификации расходов бюджетов Российской Федерации</t>
  </si>
</sst>
</file>

<file path=xl/styles.xml><?xml version="1.0" encoding="utf-8"?>
<styleSheet xmlns="http://schemas.openxmlformats.org/spreadsheetml/2006/main">
  <numFmts count="8">
    <numFmt numFmtId="164" formatCode="#,##0.00;[Red]\-#,##0.00;0.00"/>
    <numFmt numFmtId="165" formatCode="#,##0.0;[Red]\-#,##0.0;0.0"/>
    <numFmt numFmtId="166" formatCode="00;[Red]\-00;&quot;&quot;"/>
    <numFmt numFmtId="167" formatCode="000;[Red]\-000;&quot;&quot;"/>
    <numFmt numFmtId="168" formatCode="0000000000;[Red]\-0000000000;&quot;&quot;"/>
    <numFmt numFmtId="169" formatCode="000"/>
    <numFmt numFmtId="170" formatCode="0.0"/>
    <numFmt numFmtId="171" formatCode="#,##0.0_ ;[Red]\-#,##0.0\ "/>
  </numFmts>
  <fonts count="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1" fillId="0" borderId="0" xfId="1"/>
    <xf numFmtId="165" fontId="2" fillId="0" borderId="1" xfId="1" applyNumberFormat="1" applyFont="1" applyFill="1" applyBorder="1" applyAlignment="1" applyProtection="1">
      <protection hidden="1"/>
    </xf>
    <xf numFmtId="169" fontId="2" fillId="0" borderId="3" xfId="1" applyNumberFormat="1" applyFont="1" applyFill="1" applyBorder="1" applyAlignment="1" applyProtection="1">
      <alignment wrapText="1"/>
      <protection hidden="1"/>
    </xf>
    <xf numFmtId="165" fontId="2" fillId="0" borderId="8" xfId="1" applyNumberFormat="1" applyFont="1" applyFill="1" applyBorder="1" applyAlignment="1" applyProtection="1">
      <protection hidden="1"/>
    </xf>
    <xf numFmtId="169" fontId="2" fillId="0" borderId="9" xfId="1" applyNumberFormat="1" applyFont="1" applyFill="1" applyBorder="1" applyAlignment="1" applyProtection="1">
      <alignment wrapText="1"/>
      <protection hidden="1"/>
    </xf>
    <xf numFmtId="0" fontId="3" fillId="0" borderId="6" xfId="1" applyNumberFormat="1" applyFont="1" applyFill="1" applyBorder="1" applyAlignment="1" applyProtection="1">
      <alignment horizontal="center"/>
      <protection hidden="1"/>
    </xf>
    <xf numFmtId="0" fontId="3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NumberFormat="1" applyFont="1" applyFill="1" applyAlignment="1" applyProtection="1">
      <alignment vertical="top" wrapText="1"/>
      <protection hidden="1"/>
    </xf>
    <xf numFmtId="0" fontId="2" fillId="0" borderId="0" xfId="1" applyNumberFormat="1" applyFont="1" applyFill="1" applyAlignment="1" applyProtection="1">
      <alignment vertical="top"/>
      <protection hidden="1"/>
    </xf>
    <xf numFmtId="0" fontId="2" fillId="0" borderId="0" xfId="1" applyNumberFormat="1" applyFont="1" applyFill="1" applyAlignment="1" applyProtection="1">
      <alignment horizontal="center" vertical="top" wrapText="1"/>
      <protection hidden="1"/>
    </xf>
    <xf numFmtId="166" fontId="2" fillId="0" borderId="8" xfId="1" applyNumberFormat="1" applyFont="1" applyFill="1" applyBorder="1" applyAlignment="1" applyProtection="1">
      <alignment horizontal="center"/>
      <protection hidden="1"/>
    </xf>
    <xf numFmtId="168" fontId="2" fillId="0" borderId="8" xfId="1" applyNumberFormat="1" applyFont="1" applyFill="1" applyBorder="1" applyAlignment="1" applyProtection="1">
      <alignment horizontal="center"/>
      <protection hidden="1"/>
    </xf>
    <xf numFmtId="167" fontId="2" fillId="0" borderId="6" xfId="1" applyNumberFormat="1" applyFont="1" applyFill="1" applyBorder="1" applyAlignment="1" applyProtection="1">
      <alignment horizontal="center"/>
      <protection hidden="1"/>
    </xf>
    <xf numFmtId="166" fontId="2" fillId="0" borderId="1" xfId="1" applyNumberFormat="1" applyFont="1" applyFill="1" applyBorder="1" applyAlignment="1" applyProtection="1">
      <alignment horizontal="center"/>
      <protection hidden="1"/>
    </xf>
    <xf numFmtId="168" fontId="2" fillId="0" borderId="1" xfId="1" applyNumberFormat="1" applyFont="1" applyFill="1" applyBorder="1" applyAlignment="1" applyProtection="1">
      <alignment horizontal="center"/>
      <protection hidden="1"/>
    </xf>
    <xf numFmtId="167" fontId="2" fillId="0" borderId="2" xfId="1" applyNumberFormat="1" applyFont="1" applyFill="1" applyBorder="1" applyAlignment="1" applyProtection="1">
      <alignment horizontal="center"/>
      <protection hidden="1"/>
    </xf>
    <xf numFmtId="0" fontId="1" fillId="0" borderId="0" xfId="1" applyAlignment="1">
      <alignment horizontal="center"/>
    </xf>
    <xf numFmtId="169" fontId="2" fillId="0" borderId="7" xfId="1" applyNumberFormat="1" applyFont="1" applyFill="1" applyBorder="1" applyAlignment="1" applyProtection="1">
      <alignment wrapText="1"/>
      <protection hidden="1"/>
    </xf>
    <xf numFmtId="166" fontId="2" fillId="0" borderId="4" xfId="1" applyNumberFormat="1" applyFont="1" applyFill="1" applyBorder="1" applyAlignment="1" applyProtection="1">
      <alignment horizontal="center"/>
      <protection hidden="1"/>
    </xf>
    <xf numFmtId="168" fontId="2" fillId="0" borderId="4" xfId="1" applyNumberFormat="1" applyFont="1" applyFill="1" applyBorder="1" applyAlignment="1" applyProtection="1">
      <alignment horizontal="center"/>
      <protection hidden="1"/>
    </xf>
    <xf numFmtId="167" fontId="2" fillId="0" borderId="5" xfId="1" applyNumberFormat="1" applyFont="1" applyFill="1" applyBorder="1" applyAlignment="1" applyProtection="1">
      <alignment horizontal="center"/>
      <protection hidden="1"/>
    </xf>
    <xf numFmtId="165" fontId="2" fillId="0" borderId="4" xfId="1" applyNumberFormat="1" applyFont="1" applyFill="1" applyBorder="1" applyAlignment="1" applyProtection="1">
      <protection hidden="1"/>
    </xf>
    <xf numFmtId="170" fontId="2" fillId="0" borderId="6" xfId="1" applyNumberFormat="1" applyFont="1" applyFill="1" applyBorder="1" applyAlignment="1" applyProtection="1">
      <protection hidden="1"/>
    </xf>
    <xf numFmtId="164" fontId="3" fillId="0" borderId="12" xfId="1" applyNumberFormat="1" applyFont="1" applyFill="1" applyBorder="1" applyAlignment="1" applyProtection="1">
      <alignment horizontal="center"/>
      <protection hidden="1"/>
    </xf>
    <xf numFmtId="164" fontId="3" fillId="0" borderId="13" xfId="1" applyNumberFormat="1" applyFont="1" applyFill="1" applyBorder="1" applyAlignment="1" applyProtection="1">
      <alignment horizontal="center"/>
      <protection hidden="1"/>
    </xf>
    <xf numFmtId="164" fontId="3" fillId="0" borderId="14" xfId="1" applyNumberFormat="1" applyFont="1" applyFill="1" applyBorder="1" applyAlignment="1" applyProtection="1">
      <alignment horizontal="center"/>
      <protection hidden="1"/>
    </xf>
    <xf numFmtId="164" fontId="3" fillId="0" borderId="15" xfId="1" applyNumberFormat="1" applyFont="1" applyFill="1" applyBorder="1" applyAlignment="1" applyProtection="1">
      <alignment horizontal="center"/>
      <protection hidden="1"/>
    </xf>
    <xf numFmtId="164" fontId="3" fillId="0" borderId="11" xfId="1" applyNumberFormat="1" applyFont="1" applyFill="1" applyBorder="1" applyAlignment="1" applyProtection="1">
      <alignment horizontal="center"/>
      <protection hidden="1"/>
    </xf>
    <xf numFmtId="165" fontId="3" fillId="0" borderId="12" xfId="1" applyNumberFormat="1" applyFont="1" applyFill="1" applyBorder="1" applyAlignment="1" applyProtection="1">
      <protection hidden="1"/>
    </xf>
    <xf numFmtId="165" fontId="3" fillId="0" borderId="16" xfId="1" applyNumberFormat="1" applyFont="1" applyFill="1" applyBorder="1" applyAlignment="1" applyProtection="1">
      <protection hidden="1"/>
    </xf>
    <xf numFmtId="171" fontId="1" fillId="0" borderId="0" xfId="1" applyNumberFormat="1"/>
    <xf numFmtId="170" fontId="2" fillId="0" borderId="18" xfId="1" applyNumberFormat="1" applyFont="1" applyFill="1" applyBorder="1" applyAlignment="1" applyProtection="1">
      <protection hidden="1"/>
    </xf>
    <xf numFmtId="165" fontId="2" fillId="0" borderId="6" xfId="1" applyNumberFormat="1" applyFont="1" applyFill="1" applyBorder="1" applyAlignment="1" applyProtection="1">
      <protection hidden="1"/>
    </xf>
    <xf numFmtId="165" fontId="4" fillId="0" borderId="6" xfId="1" applyNumberFormat="1" applyFont="1" applyFill="1" applyBorder="1" applyAlignment="1" applyProtection="1">
      <protection hidden="1"/>
    </xf>
    <xf numFmtId="165" fontId="2" fillId="0" borderId="2" xfId="1" applyNumberFormat="1" applyFont="1" applyFill="1" applyBorder="1" applyAlignment="1" applyProtection="1">
      <protection hidden="1"/>
    </xf>
    <xf numFmtId="170" fontId="3" fillId="0" borderId="16" xfId="1" applyNumberFormat="1" applyFont="1" applyFill="1" applyBorder="1" applyAlignment="1" applyProtection="1">
      <protection hidden="1"/>
    </xf>
    <xf numFmtId="0" fontId="5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0" xfId="1" applyFont="1" applyBorder="1" applyAlignment="1" applyProtection="1">
      <alignment horizontal="center" vertical="center" wrapText="1"/>
      <protection hidden="1"/>
    </xf>
    <xf numFmtId="0" fontId="5" fillId="0" borderId="5" xfId="1" applyFont="1" applyBorder="1" applyAlignment="1" applyProtection="1">
      <alignment horizontal="center" vertical="center" wrapText="1"/>
      <protection hidden="1"/>
    </xf>
    <xf numFmtId="0" fontId="3" fillId="0" borderId="0" xfId="1" applyNumberFormat="1" applyFont="1" applyFill="1" applyAlignment="1" applyProtection="1">
      <alignment horizontal="center"/>
      <protection hidden="1"/>
    </xf>
    <xf numFmtId="0" fontId="5" fillId="0" borderId="0" xfId="1" applyNumberFormat="1" applyFont="1" applyFill="1" applyAlignment="1" applyProtection="1">
      <alignment horizontal="center" vertical="top"/>
      <protection hidden="1"/>
    </xf>
    <xf numFmtId="0" fontId="3" fillId="0" borderId="0" xfId="1" applyNumberFormat="1" applyFont="1" applyFill="1" applyAlignment="1" applyProtection="1">
      <alignment horizontal="center" vertical="top"/>
      <protection hidden="1"/>
    </xf>
    <xf numFmtId="0" fontId="2" fillId="0" borderId="6" xfId="1" applyNumberFormat="1" applyFont="1" applyFill="1" applyBorder="1" applyAlignment="1" applyProtection="1">
      <alignment horizontal="center" vertical="top"/>
      <protection hidden="1"/>
    </xf>
    <xf numFmtId="0" fontId="4" fillId="0" borderId="17" xfId="1" applyFont="1" applyFill="1" applyBorder="1" applyAlignment="1" applyProtection="1">
      <alignment horizontal="center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93"/>
  <sheetViews>
    <sheetView showGridLines="0" tabSelected="1" workbookViewId="0">
      <selection activeCell="Q11" sqref="Q11"/>
    </sheetView>
  </sheetViews>
  <sheetFormatPr defaultColWidth="9.140625" defaultRowHeight="12.75"/>
  <cols>
    <col min="1" max="1" width="36" style="1" customWidth="1"/>
    <col min="2" max="3" width="5.7109375" style="17" customWidth="1"/>
    <col min="4" max="4" width="9.7109375" style="17" customWidth="1"/>
    <col min="5" max="5" width="5.7109375" style="17" customWidth="1"/>
    <col min="6" max="6" width="11" style="1" customWidth="1"/>
    <col min="7" max="7" width="10.5703125" style="1" customWidth="1"/>
    <col min="8" max="238" width="9.140625" style="1" customWidth="1"/>
    <col min="239" max="16384" width="9.140625" style="1"/>
  </cols>
  <sheetData>
    <row r="1" spans="1:8" ht="23.25" customHeight="1">
      <c r="A1" s="41" t="s">
        <v>410</v>
      </c>
      <c r="B1" s="41"/>
      <c r="C1" s="41"/>
      <c r="D1" s="41"/>
      <c r="E1" s="41"/>
      <c r="F1" s="41"/>
      <c r="G1" s="41"/>
      <c r="H1" s="41"/>
    </row>
    <row r="2" spans="1:8" ht="12.75" customHeight="1">
      <c r="A2" s="42" t="s">
        <v>416</v>
      </c>
      <c r="B2" s="43"/>
      <c r="C2" s="43"/>
      <c r="D2" s="43"/>
      <c r="E2" s="43"/>
      <c r="F2" s="43"/>
      <c r="G2" s="43"/>
      <c r="H2" s="43"/>
    </row>
    <row r="3" spans="1:8" ht="12.75" customHeight="1">
      <c r="A3" s="42" t="s">
        <v>417</v>
      </c>
      <c r="B3" s="43"/>
      <c r="C3" s="43"/>
      <c r="D3" s="43"/>
      <c r="E3" s="43"/>
      <c r="F3" s="43"/>
      <c r="G3" s="43"/>
      <c r="H3" s="43"/>
    </row>
    <row r="4" spans="1:8" ht="21.75" customHeight="1">
      <c r="A4" s="9"/>
      <c r="B4" s="10"/>
      <c r="C4" s="10"/>
      <c r="D4" s="10"/>
      <c r="E4" s="10"/>
      <c r="F4" s="8"/>
      <c r="G4" s="45" t="s">
        <v>415</v>
      </c>
      <c r="H4" s="45"/>
    </row>
    <row r="5" spans="1:8" ht="12.75" customHeight="1">
      <c r="A5" s="38" t="s">
        <v>409</v>
      </c>
      <c r="B5" s="44"/>
      <c r="C5" s="44"/>
      <c r="D5" s="44"/>
      <c r="E5" s="44"/>
      <c r="F5" s="37" t="s">
        <v>412</v>
      </c>
      <c r="G5" s="37" t="s">
        <v>411</v>
      </c>
      <c r="H5" s="39" t="s">
        <v>413</v>
      </c>
    </row>
    <row r="6" spans="1:8" ht="27" customHeight="1">
      <c r="A6" s="38"/>
      <c r="B6" s="7" t="s">
        <v>408</v>
      </c>
      <c r="C6" s="7" t="s">
        <v>407</v>
      </c>
      <c r="D6" s="7" t="s">
        <v>406</v>
      </c>
      <c r="E6" s="7" t="s">
        <v>405</v>
      </c>
      <c r="F6" s="38"/>
      <c r="G6" s="37"/>
      <c r="H6" s="40"/>
    </row>
    <row r="7" spans="1:8" ht="12.75" customHeight="1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</row>
    <row r="8" spans="1:8" ht="12" customHeight="1">
      <c r="A8" s="18" t="s">
        <v>404</v>
      </c>
      <c r="B8" s="19">
        <v>1</v>
      </c>
      <c r="C8" s="19">
        <v>0</v>
      </c>
      <c r="D8" s="20">
        <v>0</v>
      </c>
      <c r="E8" s="21">
        <v>0</v>
      </c>
      <c r="F8" s="22">
        <v>67587.600000000006</v>
      </c>
      <c r="G8" s="22">
        <v>15712</v>
      </c>
      <c r="H8" s="23">
        <f>G8/F8*100</f>
        <v>23.246867768643948</v>
      </c>
    </row>
    <row r="9" spans="1:8" ht="33.75">
      <c r="A9" s="5" t="s">
        <v>403</v>
      </c>
      <c r="B9" s="11">
        <v>1</v>
      </c>
      <c r="C9" s="11">
        <v>2</v>
      </c>
      <c r="D9" s="12">
        <v>0</v>
      </c>
      <c r="E9" s="13">
        <v>0</v>
      </c>
      <c r="F9" s="4">
        <v>1280.4000000000001</v>
      </c>
      <c r="G9" s="33">
        <v>278.39999999999998</v>
      </c>
      <c r="H9" s="32">
        <f t="shared" ref="H9:H69" si="0">G9/F9*100</f>
        <v>21.743205248359885</v>
      </c>
    </row>
    <row r="10" spans="1:8" ht="22.5">
      <c r="A10" s="5" t="s">
        <v>399</v>
      </c>
      <c r="B10" s="11">
        <v>1</v>
      </c>
      <c r="C10" s="11">
        <v>2</v>
      </c>
      <c r="D10" s="12" t="s">
        <v>398</v>
      </c>
      <c r="E10" s="13">
        <v>0</v>
      </c>
      <c r="F10" s="4">
        <v>1280.4000000000001</v>
      </c>
      <c r="G10" s="33">
        <v>278.39999999999998</v>
      </c>
      <c r="H10" s="32">
        <f t="shared" si="0"/>
        <v>21.743205248359885</v>
      </c>
    </row>
    <row r="11" spans="1:8" ht="33.75">
      <c r="A11" s="5" t="s">
        <v>402</v>
      </c>
      <c r="B11" s="11">
        <v>1</v>
      </c>
      <c r="C11" s="11">
        <v>2</v>
      </c>
      <c r="D11" s="12" t="s">
        <v>401</v>
      </c>
      <c r="E11" s="13">
        <v>0</v>
      </c>
      <c r="F11" s="4">
        <v>1280.4000000000001</v>
      </c>
      <c r="G11" s="33">
        <v>278.39999999999998</v>
      </c>
      <c r="H11" s="32">
        <f t="shared" si="0"/>
        <v>21.743205248359885</v>
      </c>
    </row>
    <row r="12" spans="1:8" ht="22.5">
      <c r="A12" s="5" t="s">
        <v>30</v>
      </c>
      <c r="B12" s="11">
        <v>1</v>
      </c>
      <c r="C12" s="11">
        <v>2</v>
      </c>
      <c r="D12" s="12" t="s">
        <v>401</v>
      </c>
      <c r="E12" s="13" t="s">
        <v>29</v>
      </c>
      <c r="F12" s="4">
        <v>995.6</v>
      </c>
      <c r="G12" s="33">
        <v>278.39999999999998</v>
      </c>
      <c r="H12" s="32">
        <f t="shared" si="0"/>
        <v>27.96303736440337</v>
      </c>
    </row>
    <row r="13" spans="1:8" ht="45">
      <c r="A13" s="5" t="s">
        <v>26</v>
      </c>
      <c r="B13" s="11">
        <v>1</v>
      </c>
      <c r="C13" s="11">
        <v>2</v>
      </c>
      <c r="D13" s="12" t="s">
        <v>401</v>
      </c>
      <c r="E13" s="13" t="s">
        <v>25</v>
      </c>
      <c r="F13" s="4">
        <v>284.8</v>
      </c>
      <c r="G13" s="33"/>
      <c r="H13" s="32"/>
    </row>
    <row r="14" spans="1:8" ht="56.25">
      <c r="A14" s="5" t="s">
        <v>400</v>
      </c>
      <c r="B14" s="11">
        <v>1</v>
      </c>
      <c r="C14" s="11">
        <v>3</v>
      </c>
      <c r="D14" s="12">
        <v>0</v>
      </c>
      <c r="E14" s="13">
        <v>0</v>
      </c>
      <c r="F14" s="4">
        <v>14617.2</v>
      </c>
      <c r="G14" s="33">
        <v>2719.8</v>
      </c>
      <c r="H14" s="32">
        <f t="shared" si="0"/>
        <v>18.606846728511616</v>
      </c>
    </row>
    <row r="15" spans="1:8" ht="22.5">
      <c r="A15" s="5" t="s">
        <v>399</v>
      </c>
      <c r="B15" s="11">
        <v>1</v>
      </c>
      <c r="C15" s="11">
        <v>3</v>
      </c>
      <c r="D15" s="12" t="s">
        <v>398</v>
      </c>
      <c r="E15" s="13">
        <v>0</v>
      </c>
      <c r="F15" s="4">
        <v>14617.2</v>
      </c>
      <c r="G15" s="33">
        <v>2719.8</v>
      </c>
      <c r="H15" s="32">
        <f t="shared" si="0"/>
        <v>18.606846728511616</v>
      </c>
    </row>
    <row r="16" spans="1:8" ht="45">
      <c r="A16" s="5" t="s">
        <v>397</v>
      </c>
      <c r="B16" s="11">
        <v>1</v>
      </c>
      <c r="C16" s="11">
        <v>3</v>
      </c>
      <c r="D16" s="12" t="s">
        <v>396</v>
      </c>
      <c r="E16" s="13">
        <v>0</v>
      </c>
      <c r="F16" s="4">
        <v>14617.2</v>
      </c>
      <c r="G16" s="33">
        <v>2719.8</v>
      </c>
      <c r="H16" s="32">
        <f t="shared" si="0"/>
        <v>18.606846728511616</v>
      </c>
    </row>
    <row r="17" spans="1:8" ht="22.5">
      <c r="A17" s="5" t="s">
        <v>30</v>
      </c>
      <c r="B17" s="11">
        <v>1</v>
      </c>
      <c r="C17" s="11">
        <v>3</v>
      </c>
      <c r="D17" s="12" t="s">
        <v>396</v>
      </c>
      <c r="E17" s="13" t="s">
        <v>29</v>
      </c>
      <c r="F17" s="4">
        <v>4950.3999999999996</v>
      </c>
      <c r="G17" s="33">
        <v>1193.2</v>
      </c>
      <c r="H17" s="32">
        <f t="shared" si="0"/>
        <v>24.103102779573369</v>
      </c>
    </row>
    <row r="18" spans="1:8" ht="33.75">
      <c r="A18" s="5" t="s">
        <v>28</v>
      </c>
      <c r="B18" s="11">
        <v>1</v>
      </c>
      <c r="C18" s="11">
        <v>3</v>
      </c>
      <c r="D18" s="12" t="s">
        <v>396</v>
      </c>
      <c r="E18" s="13" t="s">
        <v>27</v>
      </c>
      <c r="F18" s="4">
        <v>887</v>
      </c>
      <c r="G18" s="33">
        <v>579.5</v>
      </c>
      <c r="H18" s="32">
        <f t="shared" si="0"/>
        <v>65.332581736189397</v>
      </c>
    </row>
    <row r="19" spans="1:8" ht="56.25">
      <c r="A19" s="5" t="s">
        <v>315</v>
      </c>
      <c r="B19" s="11">
        <v>1</v>
      </c>
      <c r="C19" s="11">
        <v>3</v>
      </c>
      <c r="D19" s="12" t="s">
        <v>396</v>
      </c>
      <c r="E19" s="13" t="s">
        <v>314</v>
      </c>
      <c r="F19" s="4">
        <v>2550</v>
      </c>
      <c r="G19" s="33">
        <v>439.5</v>
      </c>
      <c r="H19" s="32">
        <f t="shared" si="0"/>
        <v>17.235294117647058</v>
      </c>
    </row>
    <row r="20" spans="1:8" ht="45">
      <c r="A20" s="5" t="s">
        <v>26</v>
      </c>
      <c r="B20" s="11">
        <v>1</v>
      </c>
      <c r="C20" s="11">
        <v>3</v>
      </c>
      <c r="D20" s="12" t="s">
        <v>396</v>
      </c>
      <c r="E20" s="13" t="s">
        <v>25</v>
      </c>
      <c r="F20" s="4">
        <v>1897.9</v>
      </c>
      <c r="G20" s="33">
        <v>66.900000000000006</v>
      </c>
      <c r="H20" s="32">
        <f t="shared" si="0"/>
        <v>3.5249486274303181</v>
      </c>
    </row>
    <row r="21" spans="1:8" ht="33.75">
      <c r="A21" s="5" t="s">
        <v>40</v>
      </c>
      <c r="B21" s="11">
        <v>1</v>
      </c>
      <c r="C21" s="11">
        <v>3</v>
      </c>
      <c r="D21" s="12" t="s">
        <v>396</v>
      </c>
      <c r="E21" s="13" t="s">
        <v>39</v>
      </c>
      <c r="F21" s="4">
        <v>292.7</v>
      </c>
      <c r="G21" s="33">
        <v>18</v>
      </c>
      <c r="H21" s="32">
        <f t="shared" si="0"/>
        <v>6.149641270925863</v>
      </c>
    </row>
    <row r="22" spans="1:8" ht="33.75">
      <c r="A22" s="5" t="s">
        <v>10</v>
      </c>
      <c r="B22" s="11">
        <v>1</v>
      </c>
      <c r="C22" s="11">
        <v>3</v>
      </c>
      <c r="D22" s="12" t="s">
        <v>396</v>
      </c>
      <c r="E22" s="13" t="s">
        <v>8</v>
      </c>
      <c r="F22" s="4">
        <v>3909.6</v>
      </c>
      <c r="G22" s="33">
        <v>410.6</v>
      </c>
      <c r="H22" s="32">
        <f t="shared" si="0"/>
        <v>10.502353181911193</v>
      </c>
    </row>
    <row r="23" spans="1:8" ht="22.5">
      <c r="A23" s="5" t="s">
        <v>38</v>
      </c>
      <c r="B23" s="11">
        <v>1</v>
      </c>
      <c r="C23" s="11">
        <v>3</v>
      </c>
      <c r="D23" s="12" t="s">
        <v>396</v>
      </c>
      <c r="E23" s="13" t="s">
        <v>37</v>
      </c>
      <c r="F23" s="4">
        <v>10</v>
      </c>
      <c r="G23" s="33"/>
      <c r="H23" s="32"/>
    </row>
    <row r="24" spans="1:8">
      <c r="A24" s="5" t="s">
        <v>36</v>
      </c>
      <c r="B24" s="11">
        <v>1</v>
      </c>
      <c r="C24" s="11">
        <v>3</v>
      </c>
      <c r="D24" s="12" t="s">
        <v>396</v>
      </c>
      <c r="E24" s="13" t="s">
        <v>35</v>
      </c>
      <c r="F24" s="4">
        <v>10</v>
      </c>
      <c r="G24" s="33"/>
      <c r="H24" s="32"/>
    </row>
    <row r="25" spans="1:8">
      <c r="A25" s="5" t="s">
        <v>34</v>
      </c>
      <c r="B25" s="11">
        <v>1</v>
      </c>
      <c r="C25" s="11">
        <v>3</v>
      </c>
      <c r="D25" s="12" t="s">
        <v>396</v>
      </c>
      <c r="E25" s="13" t="s">
        <v>32</v>
      </c>
      <c r="F25" s="4">
        <v>109.6</v>
      </c>
      <c r="G25" s="33">
        <v>12.1</v>
      </c>
      <c r="H25" s="32">
        <f t="shared" si="0"/>
        <v>11.040145985401461</v>
      </c>
    </row>
    <row r="26" spans="1:8" ht="56.25">
      <c r="A26" s="5" t="s">
        <v>395</v>
      </c>
      <c r="B26" s="11">
        <v>1</v>
      </c>
      <c r="C26" s="11">
        <v>4</v>
      </c>
      <c r="D26" s="12">
        <v>0</v>
      </c>
      <c r="E26" s="13">
        <v>0</v>
      </c>
      <c r="F26" s="4">
        <v>21900.799999999999</v>
      </c>
      <c r="G26" s="33">
        <v>5342.8</v>
      </c>
      <c r="H26" s="32">
        <f t="shared" si="0"/>
        <v>24.395455873758038</v>
      </c>
    </row>
    <row r="27" spans="1:8" ht="78.75">
      <c r="A27" s="5" t="s">
        <v>364</v>
      </c>
      <c r="B27" s="11">
        <v>1</v>
      </c>
      <c r="C27" s="11">
        <v>4</v>
      </c>
      <c r="D27" s="12" t="s">
        <v>363</v>
      </c>
      <c r="E27" s="13">
        <v>0</v>
      </c>
      <c r="F27" s="4">
        <v>21900.799999999999</v>
      </c>
      <c r="G27" s="33">
        <v>5342.8</v>
      </c>
      <c r="H27" s="32">
        <f t="shared" si="0"/>
        <v>24.395455873758038</v>
      </c>
    </row>
    <row r="28" spans="1:8">
      <c r="A28" s="5" t="s">
        <v>394</v>
      </c>
      <c r="B28" s="11">
        <v>1</v>
      </c>
      <c r="C28" s="11">
        <v>4</v>
      </c>
      <c r="D28" s="12" t="s">
        <v>393</v>
      </c>
      <c r="E28" s="13">
        <v>0</v>
      </c>
      <c r="F28" s="4">
        <v>1164</v>
      </c>
      <c r="G28" s="33">
        <v>277.3</v>
      </c>
      <c r="H28" s="32">
        <f t="shared" si="0"/>
        <v>23.82302405498282</v>
      </c>
    </row>
    <row r="29" spans="1:8" ht="22.5">
      <c r="A29" s="5" t="s">
        <v>30</v>
      </c>
      <c r="B29" s="11">
        <v>1</v>
      </c>
      <c r="C29" s="11">
        <v>4</v>
      </c>
      <c r="D29" s="12" t="s">
        <v>393</v>
      </c>
      <c r="E29" s="13" t="s">
        <v>29</v>
      </c>
      <c r="F29" s="4">
        <v>894</v>
      </c>
      <c r="G29" s="33">
        <v>273.7</v>
      </c>
      <c r="H29" s="32">
        <f t="shared" si="0"/>
        <v>30.615212527964204</v>
      </c>
    </row>
    <row r="30" spans="1:8" ht="45">
      <c r="A30" s="5" t="s">
        <v>26</v>
      </c>
      <c r="B30" s="11">
        <v>1</v>
      </c>
      <c r="C30" s="11">
        <v>4</v>
      </c>
      <c r="D30" s="12" t="s">
        <v>393</v>
      </c>
      <c r="E30" s="13" t="s">
        <v>25</v>
      </c>
      <c r="F30" s="4">
        <v>270</v>
      </c>
      <c r="G30" s="33">
        <v>3.6</v>
      </c>
      <c r="H30" s="32">
        <f t="shared" si="0"/>
        <v>1.3333333333333335</v>
      </c>
    </row>
    <row r="31" spans="1:8">
      <c r="A31" s="5" t="s">
        <v>392</v>
      </c>
      <c r="B31" s="11">
        <v>1</v>
      </c>
      <c r="C31" s="11">
        <v>4</v>
      </c>
      <c r="D31" s="12" t="s">
        <v>391</v>
      </c>
      <c r="E31" s="13">
        <v>0</v>
      </c>
      <c r="F31" s="4">
        <v>20736.8</v>
      </c>
      <c r="G31" s="33">
        <v>5065.5</v>
      </c>
      <c r="H31" s="32">
        <f t="shared" si="0"/>
        <v>24.427587670228775</v>
      </c>
    </row>
    <row r="32" spans="1:8" ht="22.5">
      <c r="A32" s="5" t="s">
        <v>30</v>
      </c>
      <c r="B32" s="11">
        <v>1</v>
      </c>
      <c r="C32" s="11">
        <v>4</v>
      </c>
      <c r="D32" s="12" t="s">
        <v>391</v>
      </c>
      <c r="E32" s="13" t="s">
        <v>29</v>
      </c>
      <c r="F32" s="4">
        <v>14774.6</v>
      </c>
      <c r="G32" s="33">
        <v>4685.1000000000004</v>
      </c>
      <c r="H32" s="32">
        <f t="shared" si="0"/>
        <v>31.710503160830072</v>
      </c>
    </row>
    <row r="33" spans="1:8" ht="33.75">
      <c r="A33" s="5" t="s">
        <v>28</v>
      </c>
      <c r="B33" s="11">
        <v>1</v>
      </c>
      <c r="C33" s="11">
        <v>4</v>
      </c>
      <c r="D33" s="12" t="s">
        <v>391</v>
      </c>
      <c r="E33" s="13" t="s">
        <v>27</v>
      </c>
      <c r="F33" s="4">
        <v>661.3</v>
      </c>
      <c r="G33" s="33">
        <v>0.6</v>
      </c>
      <c r="H33" s="32">
        <f t="shared" si="0"/>
        <v>9.073037955542114E-2</v>
      </c>
    </row>
    <row r="34" spans="1:8" ht="45">
      <c r="A34" s="5" t="s">
        <v>26</v>
      </c>
      <c r="B34" s="11">
        <v>1</v>
      </c>
      <c r="C34" s="11">
        <v>4</v>
      </c>
      <c r="D34" s="12" t="s">
        <v>391</v>
      </c>
      <c r="E34" s="13" t="s">
        <v>25</v>
      </c>
      <c r="F34" s="4">
        <v>4461.8999999999996</v>
      </c>
      <c r="G34" s="33">
        <v>101.9</v>
      </c>
      <c r="H34" s="32">
        <f t="shared" si="0"/>
        <v>2.2837804522736955</v>
      </c>
    </row>
    <row r="35" spans="1:8" ht="33.75">
      <c r="A35" s="5" t="s">
        <v>40</v>
      </c>
      <c r="B35" s="11">
        <v>1</v>
      </c>
      <c r="C35" s="11">
        <v>4</v>
      </c>
      <c r="D35" s="12" t="s">
        <v>391</v>
      </c>
      <c r="E35" s="13" t="s">
        <v>39</v>
      </c>
      <c r="F35" s="4">
        <v>187.6</v>
      </c>
      <c r="G35" s="33">
        <v>32</v>
      </c>
      <c r="H35" s="32">
        <f t="shared" si="0"/>
        <v>17.057569296375267</v>
      </c>
    </row>
    <row r="36" spans="1:8" ht="33.75">
      <c r="A36" s="5" t="s">
        <v>10</v>
      </c>
      <c r="B36" s="11">
        <v>1</v>
      </c>
      <c r="C36" s="11">
        <v>4</v>
      </c>
      <c r="D36" s="12" t="s">
        <v>391</v>
      </c>
      <c r="E36" s="13" t="s">
        <v>8</v>
      </c>
      <c r="F36" s="4">
        <v>602.9</v>
      </c>
      <c r="G36" s="33">
        <v>197.4</v>
      </c>
      <c r="H36" s="32">
        <f t="shared" si="0"/>
        <v>32.741748216951407</v>
      </c>
    </row>
    <row r="37" spans="1:8">
      <c r="A37" s="5" t="s">
        <v>34</v>
      </c>
      <c r="B37" s="11">
        <v>1</v>
      </c>
      <c r="C37" s="11">
        <v>4</v>
      </c>
      <c r="D37" s="12" t="s">
        <v>391</v>
      </c>
      <c r="E37" s="13" t="s">
        <v>32</v>
      </c>
      <c r="F37" s="4">
        <v>48.5</v>
      </c>
      <c r="G37" s="33">
        <v>48.5</v>
      </c>
      <c r="H37" s="32">
        <f t="shared" si="0"/>
        <v>100</v>
      </c>
    </row>
    <row r="38" spans="1:8" ht="45">
      <c r="A38" s="5" t="s">
        <v>390</v>
      </c>
      <c r="B38" s="11">
        <v>1</v>
      </c>
      <c r="C38" s="11">
        <v>6</v>
      </c>
      <c r="D38" s="12">
        <v>0</v>
      </c>
      <c r="E38" s="13">
        <v>0</v>
      </c>
      <c r="F38" s="4">
        <v>8668.2999999999993</v>
      </c>
      <c r="G38" s="33">
        <v>2119.3000000000002</v>
      </c>
      <c r="H38" s="32">
        <f t="shared" si="0"/>
        <v>24.448853869847611</v>
      </c>
    </row>
    <row r="39" spans="1:8" ht="45">
      <c r="A39" s="5" t="s">
        <v>5</v>
      </c>
      <c r="B39" s="11">
        <v>1</v>
      </c>
      <c r="C39" s="11">
        <v>6</v>
      </c>
      <c r="D39" s="12" t="s">
        <v>4</v>
      </c>
      <c r="E39" s="13">
        <v>0</v>
      </c>
      <c r="F39" s="4">
        <v>756.4</v>
      </c>
      <c r="G39" s="33">
        <v>93.8</v>
      </c>
      <c r="H39" s="32">
        <f t="shared" si="0"/>
        <v>12.400846113167637</v>
      </c>
    </row>
    <row r="40" spans="1:8" ht="22.5">
      <c r="A40" s="5" t="s">
        <v>3</v>
      </c>
      <c r="B40" s="11">
        <v>1</v>
      </c>
      <c r="C40" s="11">
        <v>6</v>
      </c>
      <c r="D40" s="12" t="s">
        <v>0</v>
      </c>
      <c r="E40" s="13">
        <v>0</v>
      </c>
      <c r="F40" s="4">
        <v>756.4</v>
      </c>
      <c r="G40" s="33">
        <v>93.8</v>
      </c>
      <c r="H40" s="32">
        <f t="shared" si="0"/>
        <v>12.400846113167637</v>
      </c>
    </row>
    <row r="41" spans="1:8" ht="56.25">
      <c r="A41" s="5" t="s">
        <v>389</v>
      </c>
      <c r="B41" s="11">
        <v>1</v>
      </c>
      <c r="C41" s="11">
        <v>6</v>
      </c>
      <c r="D41" s="12" t="s">
        <v>388</v>
      </c>
      <c r="E41" s="13">
        <v>0</v>
      </c>
      <c r="F41" s="4">
        <v>756.4</v>
      </c>
      <c r="G41" s="33">
        <v>93.8</v>
      </c>
      <c r="H41" s="32">
        <f t="shared" si="0"/>
        <v>12.400846113167637</v>
      </c>
    </row>
    <row r="42" spans="1:8" ht="33.75">
      <c r="A42" s="5" t="s">
        <v>40</v>
      </c>
      <c r="B42" s="11">
        <v>1</v>
      </c>
      <c r="C42" s="11">
        <v>6</v>
      </c>
      <c r="D42" s="12" t="s">
        <v>388</v>
      </c>
      <c r="E42" s="13" t="s">
        <v>39</v>
      </c>
      <c r="F42" s="4">
        <v>756.4</v>
      </c>
      <c r="G42" s="33">
        <v>93.8</v>
      </c>
      <c r="H42" s="32">
        <f t="shared" si="0"/>
        <v>12.400846113167637</v>
      </c>
    </row>
    <row r="43" spans="1:8" ht="33.75">
      <c r="A43" s="5" t="s">
        <v>31</v>
      </c>
      <c r="B43" s="11">
        <v>1</v>
      </c>
      <c r="C43" s="11">
        <v>6</v>
      </c>
      <c r="D43" s="12" t="s">
        <v>23</v>
      </c>
      <c r="E43" s="13">
        <v>0</v>
      </c>
      <c r="F43" s="4">
        <v>7911.9</v>
      </c>
      <c r="G43" s="33">
        <v>2025.5</v>
      </c>
      <c r="H43" s="32">
        <f t="shared" si="0"/>
        <v>25.600677460534133</v>
      </c>
    </row>
    <row r="44" spans="1:8" ht="22.5">
      <c r="A44" s="5" t="s">
        <v>30</v>
      </c>
      <c r="B44" s="11">
        <v>1</v>
      </c>
      <c r="C44" s="11">
        <v>6</v>
      </c>
      <c r="D44" s="12" t="s">
        <v>23</v>
      </c>
      <c r="E44" s="13" t="s">
        <v>29</v>
      </c>
      <c r="F44" s="4">
        <v>5339.5</v>
      </c>
      <c r="G44" s="33">
        <v>1740.9</v>
      </c>
      <c r="H44" s="32">
        <f t="shared" si="0"/>
        <v>32.6041764210132</v>
      </c>
    </row>
    <row r="45" spans="1:8" ht="33.75">
      <c r="A45" s="5" t="s">
        <v>28</v>
      </c>
      <c r="B45" s="11">
        <v>1</v>
      </c>
      <c r="C45" s="11">
        <v>6</v>
      </c>
      <c r="D45" s="12" t="s">
        <v>23</v>
      </c>
      <c r="E45" s="13" t="s">
        <v>27</v>
      </c>
      <c r="F45" s="4">
        <v>328</v>
      </c>
      <c r="G45" s="33">
        <v>56</v>
      </c>
      <c r="H45" s="32">
        <f t="shared" si="0"/>
        <v>17.073170731707318</v>
      </c>
    </row>
    <row r="46" spans="1:8" ht="45">
      <c r="A46" s="5" t="s">
        <v>26</v>
      </c>
      <c r="B46" s="11">
        <v>1</v>
      </c>
      <c r="C46" s="11">
        <v>6</v>
      </c>
      <c r="D46" s="12" t="s">
        <v>23</v>
      </c>
      <c r="E46" s="13" t="s">
        <v>25</v>
      </c>
      <c r="F46" s="4">
        <v>1612.5</v>
      </c>
      <c r="G46" s="33">
        <v>74.599999999999994</v>
      </c>
      <c r="H46" s="32">
        <f t="shared" si="0"/>
        <v>4.6263565891472869</v>
      </c>
    </row>
    <row r="47" spans="1:8" ht="33.75">
      <c r="A47" s="5" t="s">
        <v>10</v>
      </c>
      <c r="B47" s="11">
        <v>1</v>
      </c>
      <c r="C47" s="11">
        <v>6</v>
      </c>
      <c r="D47" s="12" t="s">
        <v>23</v>
      </c>
      <c r="E47" s="13" t="s">
        <v>8</v>
      </c>
      <c r="F47" s="4">
        <v>591.9</v>
      </c>
      <c r="G47" s="33">
        <v>154</v>
      </c>
      <c r="H47" s="32">
        <f t="shared" si="0"/>
        <v>26.017908430478119</v>
      </c>
    </row>
    <row r="48" spans="1:8">
      <c r="A48" s="5" t="s">
        <v>36</v>
      </c>
      <c r="B48" s="11">
        <v>1</v>
      </c>
      <c r="C48" s="11">
        <v>6</v>
      </c>
      <c r="D48" s="12" t="s">
        <v>23</v>
      </c>
      <c r="E48" s="13" t="s">
        <v>35</v>
      </c>
      <c r="F48" s="4">
        <v>40</v>
      </c>
      <c r="G48" s="33"/>
      <c r="H48" s="32"/>
    </row>
    <row r="49" spans="1:8" ht="22.5">
      <c r="A49" s="5" t="s">
        <v>387</v>
      </c>
      <c r="B49" s="11">
        <v>1</v>
      </c>
      <c r="C49" s="11">
        <v>7</v>
      </c>
      <c r="D49" s="12">
        <v>0</v>
      </c>
      <c r="E49" s="13">
        <v>0</v>
      </c>
      <c r="F49" s="4">
        <v>993.6</v>
      </c>
      <c r="G49" s="33">
        <v>369.9</v>
      </c>
      <c r="H49" s="32">
        <f t="shared" si="0"/>
        <v>37.228260869565219</v>
      </c>
    </row>
    <row r="50" spans="1:8" ht="33.75">
      <c r="A50" s="5" t="s">
        <v>386</v>
      </c>
      <c r="B50" s="11">
        <v>1</v>
      </c>
      <c r="C50" s="11">
        <v>7</v>
      </c>
      <c r="D50" s="12" t="s">
        <v>385</v>
      </c>
      <c r="E50" s="13">
        <v>0</v>
      </c>
      <c r="F50" s="4">
        <v>993.6</v>
      </c>
      <c r="G50" s="33">
        <v>369.9</v>
      </c>
      <c r="H50" s="32">
        <f t="shared" si="0"/>
        <v>37.228260869565219</v>
      </c>
    </row>
    <row r="51" spans="1:8" ht="22.5">
      <c r="A51" s="5" t="s">
        <v>30</v>
      </c>
      <c r="B51" s="11">
        <v>1</v>
      </c>
      <c r="C51" s="11">
        <v>7</v>
      </c>
      <c r="D51" s="12" t="s">
        <v>385</v>
      </c>
      <c r="E51" s="13" t="s">
        <v>29</v>
      </c>
      <c r="F51" s="4">
        <v>761.6</v>
      </c>
      <c r="G51" s="33">
        <v>285.60000000000002</v>
      </c>
      <c r="H51" s="32">
        <f t="shared" si="0"/>
        <v>37.5</v>
      </c>
    </row>
    <row r="52" spans="1:8" ht="45">
      <c r="A52" s="5" t="s">
        <v>26</v>
      </c>
      <c r="B52" s="11">
        <v>1</v>
      </c>
      <c r="C52" s="11">
        <v>7</v>
      </c>
      <c r="D52" s="12" t="s">
        <v>385</v>
      </c>
      <c r="E52" s="13" t="s">
        <v>25</v>
      </c>
      <c r="F52" s="4">
        <v>228.7</v>
      </c>
      <c r="G52" s="33">
        <v>81</v>
      </c>
      <c r="H52" s="32">
        <f t="shared" si="0"/>
        <v>35.417577612592922</v>
      </c>
    </row>
    <row r="53" spans="1:8">
      <c r="A53" s="5" t="s">
        <v>34</v>
      </c>
      <c r="B53" s="11">
        <v>1</v>
      </c>
      <c r="C53" s="11">
        <v>7</v>
      </c>
      <c r="D53" s="12" t="s">
        <v>385</v>
      </c>
      <c r="E53" s="13" t="s">
        <v>32</v>
      </c>
      <c r="F53" s="4">
        <v>3.3</v>
      </c>
      <c r="G53" s="33">
        <v>3.3</v>
      </c>
      <c r="H53" s="32">
        <f t="shared" si="0"/>
        <v>100</v>
      </c>
    </row>
    <row r="54" spans="1:8">
      <c r="A54" s="5" t="s">
        <v>384</v>
      </c>
      <c r="B54" s="11">
        <v>1</v>
      </c>
      <c r="C54" s="11">
        <v>11</v>
      </c>
      <c r="D54" s="12">
        <v>0</v>
      </c>
      <c r="E54" s="13">
        <v>0</v>
      </c>
      <c r="F54" s="4">
        <v>863</v>
      </c>
      <c r="G54" s="33">
        <v>38.5</v>
      </c>
      <c r="H54" s="32">
        <f t="shared" si="0"/>
        <v>4.4611819235225951</v>
      </c>
    </row>
    <row r="55" spans="1:8">
      <c r="A55" s="5" t="s">
        <v>383</v>
      </c>
      <c r="B55" s="11">
        <v>1</v>
      </c>
      <c r="C55" s="11">
        <v>11</v>
      </c>
      <c r="D55" s="12" t="s">
        <v>377</v>
      </c>
      <c r="E55" s="13">
        <v>0</v>
      </c>
      <c r="F55" s="4">
        <v>863</v>
      </c>
      <c r="G55" s="33">
        <v>38.5</v>
      </c>
      <c r="H55" s="32">
        <f t="shared" si="0"/>
        <v>4.4611819235225951</v>
      </c>
    </row>
    <row r="56" spans="1:8">
      <c r="A56" s="5" t="s">
        <v>382</v>
      </c>
      <c r="B56" s="11">
        <v>1</v>
      </c>
      <c r="C56" s="11">
        <v>11</v>
      </c>
      <c r="D56" s="12" t="s">
        <v>377</v>
      </c>
      <c r="E56" s="13" t="s">
        <v>381</v>
      </c>
      <c r="F56" s="4">
        <v>80</v>
      </c>
      <c r="G56" s="33">
        <v>30.5</v>
      </c>
      <c r="H56" s="32">
        <f t="shared" si="0"/>
        <v>38.125</v>
      </c>
    </row>
    <row r="57" spans="1:8">
      <c r="A57" s="5" t="s">
        <v>380</v>
      </c>
      <c r="B57" s="11">
        <v>1</v>
      </c>
      <c r="C57" s="11">
        <v>11</v>
      </c>
      <c r="D57" s="12" t="s">
        <v>377</v>
      </c>
      <c r="E57" s="13" t="s">
        <v>379</v>
      </c>
      <c r="F57" s="4">
        <v>50</v>
      </c>
      <c r="G57" s="33">
        <v>8</v>
      </c>
      <c r="H57" s="32">
        <f t="shared" si="0"/>
        <v>16</v>
      </c>
    </row>
    <row r="58" spans="1:8">
      <c r="A58" s="5" t="s">
        <v>378</v>
      </c>
      <c r="B58" s="11">
        <v>1</v>
      </c>
      <c r="C58" s="11">
        <v>11</v>
      </c>
      <c r="D58" s="12" t="s">
        <v>377</v>
      </c>
      <c r="E58" s="13" t="s">
        <v>376</v>
      </c>
      <c r="F58" s="4">
        <v>733</v>
      </c>
      <c r="G58" s="33"/>
      <c r="H58" s="32"/>
    </row>
    <row r="59" spans="1:8">
      <c r="A59" s="5" t="s">
        <v>375</v>
      </c>
      <c r="B59" s="11">
        <v>1</v>
      </c>
      <c r="C59" s="11">
        <v>13</v>
      </c>
      <c r="D59" s="12">
        <v>0</v>
      </c>
      <c r="E59" s="13">
        <v>0</v>
      </c>
      <c r="F59" s="4">
        <v>19264.3</v>
      </c>
      <c r="G59" s="33">
        <v>4843.3</v>
      </c>
      <c r="H59" s="32">
        <f t="shared" si="0"/>
        <v>25.141323588191632</v>
      </c>
    </row>
    <row r="60" spans="1:8" ht="33.75">
      <c r="A60" s="5" t="s">
        <v>31</v>
      </c>
      <c r="B60" s="11">
        <v>1</v>
      </c>
      <c r="C60" s="11">
        <v>13</v>
      </c>
      <c r="D60" s="12" t="s">
        <v>23</v>
      </c>
      <c r="E60" s="13">
        <v>0</v>
      </c>
      <c r="F60" s="4">
        <v>17893.599999999999</v>
      </c>
      <c r="G60" s="33">
        <v>3838.8</v>
      </c>
      <c r="H60" s="32">
        <f t="shared" si="0"/>
        <v>21.453480574060002</v>
      </c>
    </row>
    <row r="61" spans="1:8" ht="22.5">
      <c r="A61" s="5" t="s">
        <v>30</v>
      </c>
      <c r="B61" s="11">
        <v>1</v>
      </c>
      <c r="C61" s="11">
        <v>13</v>
      </c>
      <c r="D61" s="12" t="s">
        <v>23</v>
      </c>
      <c r="E61" s="13" t="s">
        <v>29</v>
      </c>
      <c r="F61" s="4">
        <v>13268.7</v>
      </c>
      <c r="G61" s="33">
        <v>3576</v>
      </c>
      <c r="H61" s="32">
        <f t="shared" si="0"/>
        <v>26.950643243121025</v>
      </c>
    </row>
    <row r="62" spans="1:8" ht="33.75">
      <c r="A62" s="5" t="s">
        <v>28</v>
      </c>
      <c r="B62" s="11">
        <v>1</v>
      </c>
      <c r="C62" s="11">
        <v>13</v>
      </c>
      <c r="D62" s="12" t="s">
        <v>23</v>
      </c>
      <c r="E62" s="13" t="s">
        <v>27</v>
      </c>
      <c r="F62" s="4">
        <v>101.4</v>
      </c>
      <c r="G62" s="33"/>
      <c r="H62" s="32"/>
    </row>
    <row r="63" spans="1:8" ht="45">
      <c r="A63" s="5" t="s">
        <v>26</v>
      </c>
      <c r="B63" s="11">
        <v>1</v>
      </c>
      <c r="C63" s="11">
        <v>13</v>
      </c>
      <c r="D63" s="12" t="s">
        <v>23</v>
      </c>
      <c r="E63" s="13" t="s">
        <v>25</v>
      </c>
      <c r="F63" s="4">
        <v>4006.9</v>
      </c>
      <c r="G63" s="33">
        <v>103.8</v>
      </c>
      <c r="H63" s="32">
        <f t="shared" si="0"/>
        <v>2.5905313334497992</v>
      </c>
    </row>
    <row r="64" spans="1:8" ht="33.75">
      <c r="A64" s="5" t="s">
        <v>40</v>
      </c>
      <c r="B64" s="11">
        <v>1</v>
      </c>
      <c r="C64" s="11">
        <v>13</v>
      </c>
      <c r="D64" s="12" t="s">
        <v>23</v>
      </c>
      <c r="E64" s="13" t="s">
        <v>39</v>
      </c>
      <c r="F64" s="4">
        <v>16</v>
      </c>
      <c r="G64" s="33"/>
      <c r="H64" s="32"/>
    </row>
    <row r="65" spans="1:8" ht="33.75">
      <c r="A65" s="5" t="s">
        <v>10</v>
      </c>
      <c r="B65" s="11">
        <v>1</v>
      </c>
      <c r="C65" s="11">
        <v>13</v>
      </c>
      <c r="D65" s="12" t="s">
        <v>23</v>
      </c>
      <c r="E65" s="13" t="s">
        <v>8</v>
      </c>
      <c r="F65" s="4">
        <v>126</v>
      </c>
      <c r="G65" s="33">
        <v>80.2</v>
      </c>
      <c r="H65" s="32">
        <f t="shared" si="0"/>
        <v>63.650793650793659</v>
      </c>
    </row>
    <row r="66" spans="1:8" ht="101.25">
      <c r="A66" s="5" t="s">
        <v>24</v>
      </c>
      <c r="B66" s="11">
        <v>1</v>
      </c>
      <c r="C66" s="11">
        <v>13</v>
      </c>
      <c r="D66" s="12" t="s">
        <v>23</v>
      </c>
      <c r="E66" s="13" t="s">
        <v>22</v>
      </c>
      <c r="F66" s="4">
        <v>179.6</v>
      </c>
      <c r="G66" s="33">
        <v>61.6</v>
      </c>
      <c r="H66" s="32">
        <f t="shared" si="0"/>
        <v>34.298440979955458</v>
      </c>
    </row>
    <row r="67" spans="1:8" ht="22.5">
      <c r="A67" s="5" t="s">
        <v>38</v>
      </c>
      <c r="B67" s="11">
        <v>1</v>
      </c>
      <c r="C67" s="11">
        <v>13</v>
      </c>
      <c r="D67" s="12" t="s">
        <v>23</v>
      </c>
      <c r="E67" s="13" t="s">
        <v>37</v>
      </c>
      <c r="F67" s="4">
        <v>1.5</v>
      </c>
      <c r="G67" s="33">
        <v>1.5</v>
      </c>
      <c r="H67" s="32">
        <f t="shared" si="0"/>
        <v>100</v>
      </c>
    </row>
    <row r="68" spans="1:8">
      <c r="A68" s="5" t="s">
        <v>36</v>
      </c>
      <c r="B68" s="11">
        <v>1</v>
      </c>
      <c r="C68" s="11">
        <v>13</v>
      </c>
      <c r="D68" s="12" t="s">
        <v>23</v>
      </c>
      <c r="E68" s="13" t="s">
        <v>35</v>
      </c>
      <c r="F68" s="4">
        <v>162.5</v>
      </c>
      <c r="G68" s="33">
        <v>0.5</v>
      </c>
      <c r="H68" s="32">
        <f t="shared" si="0"/>
        <v>0.30769230769230771</v>
      </c>
    </row>
    <row r="69" spans="1:8">
      <c r="A69" s="5" t="s">
        <v>34</v>
      </c>
      <c r="B69" s="11">
        <v>1</v>
      </c>
      <c r="C69" s="11">
        <v>13</v>
      </c>
      <c r="D69" s="12" t="s">
        <v>23</v>
      </c>
      <c r="E69" s="13" t="s">
        <v>32</v>
      </c>
      <c r="F69" s="4">
        <v>31</v>
      </c>
      <c r="G69" s="33">
        <v>15.2</v>
      </c>
      <c r="H69" s="32">
        <f t="shared" si="0"/>
        <v>49.032258064516128</v>
      </c>
    </row>
    <row r="70" spans="1:8" ht="22.5">
      <c r="A70" s="5" t="s">
        <v>374</v>
      </c>
      <c r="B70" s="11">
        <v>1</v>
      </c>
      <c r="C70" s="11">
        <v>13</v>
      </c>
      <c r="D70" s="12" t="s">
        <v>373</v>
      </c>
      <c r="E70" s="13">
        <v>0</v>
      </c>
      <c r="F70" s="4">
        <v>998.7</v>
      </c>
      <c r="G70" s="33">
        <v>896.6</v>
      </c>
      <c r="H70" s="32">
        <f t="shared" ref="H70:H120" si="1">G70/F70*100</f>
        <v>89.776709722639424</v>
      </c>
    </row>
    <row r="71" spans="1:8" ht="101.25">
      <c r="A71" s="5" t="s">
        <v>24</v>
      </c>
      <c r="B71" s="11">
        <v>1</v>
      </c>
      <c r="C71" s="11">
        <v>13</v>
      </c>
      <c r="D71" s="12" t="s">
        <v>373</v>
      </c>
      <c r="E71" s="13" t="s">
        <v>22</v>
      </c>
      <c r="F71" s="4">
        <v>818.7</v>
      </c>
      <c r="G71" s="33">
        <v>776.6</v>
      </c>
      <c r="H71" s="32">
        <f t="shared" si="1"/>
        <v>94.857701233663121</v>
      </c>
    </row>
    <row r="72" spans="1:8">
      <c r="A72" s="5" t="s">
        <v>34</v>
      </c>
      <c r="B72" s="11">
        <v>1</v>
      </c>
      <c r="C72" s="11">
        <v>13</v>
      </c>
      <c r="D72" s="12" t="s">
        <v>373</v>
      </c>
      <c r="E72" s="13" t="s">
        <v>32</v>
      </c>
      <c r="F72" s="4">
        <v>180</v>
      </c>
      <c r="G72" s="33">
        <v>120</v>
      </c>
      <c r="H72" s="32">
        <f t="shared" si="1"/>
        <v>66.666666666666657</v>
      </c>
    </row>
    <row r="73" spans="1:8" ht="45">
      <c r="A73" s="5" t="s">
        <v>185</v>
      </c>
      <c r="B73" s="11">
        <v>1</v>
      </c>
      <c r="C73" s="11">
        <v>13</v>
      </c>
      <c r="D73" s="12" t="s">
        <v>184</v>
      </c>
      <c r="E73" s="13">
        <v>0</v>
      </c>
      <c r="F73" s="4">
        <v>372</v>
      </c>
      <c r="G73" s="33">
        <v>107.9</v>
      </c>
      <c r="H73" s="32">
        <f t="shared" si="1"/>
        <v>29.005376344086027</v>
      </c>
    </row>
    <row r="74" spans="1:8" ht="45">
      <c r="A74" s="5" t="s">
        <v>372</v>
      </c>
      <c r="B74" s="11">
        <v>1</v>
      </c>
      <c r="C74" s="11">
        <v>13</v>
      </c>
      <c r="D74" s="12" t="s">
        <v>371</v>
      </c>
      <c r="E74" s="13">
        <v>0</v>
      </c>
      <c r="F74" s="4">
        <v>372</v>
      </c>
      <c r="G74" s="33">
        <v>107.9</v>
      </c>
      <c r="H74" s="32">
        <f t="shared" si="1"/>
        <v>29.005376344086027</v>
      </c>
    </row>
    <row r="75" spans="1:8" ht="22.5">
      <c r="A75" s="5" t="s">
        <v>30</v>
      </c>
      <c r="B75" s="11">
        <v>1</v>
      </c>
      <c r="C75" s="11">
        <v>13</v>
      </c>
      <c r="D75" s="12" t="s">
        <v>371</v>
      </c>
      <c r="E75" s="13" t="s">
        <v>29</v>
      </c>
      <c r="F75" s="4">
        <v>285.7</v>
      </c>
      <c r="G75" s="33">
        <v>79.099999999999994</v>
      </c>
      <c r="H75" s="32">
        <f t="shared" si="1"/>
        <v>27.686384319215961</v>
      </c>
    </row>
    <row r="76" spans="1:8" ht="45">
      <c r="A76" s="5" t="s">
        <v>26</v>
      </c>
      <c r="B76" s="11">
        <v>1</v>
      </c>
      <c r="C76" s="11">
        <v>13</v>
      </c>
      <c r="D76" s="12" t="s">
        <v>371</v>
      </c>
      <c r="E76" s="13" t="s">
        <v>25</v>
      </c>
      <c r="F76" s="4">
        <v>86.3</v>
      </c>
      <c r="G76" s="33">
        <v>28.8</v>
      </c>
      <c r="H76" s="32">
        <f t="shared" si="1"/>
        <v>33.371958285052145</v>
      </c>
    </row>
    <row r="77" spans="1:8" ht="22.5">
      <c r="A77" s="5" t="s">
        <v>370</v>
      </c>
      <c r="B77" s="11">
        <v>3</v>
      </c>
      <c r="C77" s="11">
        <v>0</v>
      </c>
      <c r="D77" s="12">
        <v>0</v>
      </c>
      <c r="E77" s="13">
        <v>0</v>
      </c>
      <c r="F77" s="4">
        <v>7659.7</v>
      </c>
      <c r="G77" s="33">
        <v>529.70000000000005</v>
      </c>
      <c r="H77" s="32">
        <f t="shared" si="1"/>
        <v>6.9154144418188706</v>
      </c>
    </row>
    <row r="78" spans="1:8" ht="45">
      <c r="A78" s="5" t="s">
        <v>369</v>
      </c>
      <c r="B78" s="11">
        <v>3</v>
      </c>
      <c r="C78" s="11">
        <v>9</v>
      </c>
      <c r="D78" s="12">
        <v>0</v>
      </c>
      <c r="E78" s="13">
        <v>0</v>
      </c>
      <c r="F78" s="4">
        <v>7659.7</v>
      </c>
      <c r="G78" s="33">
        <v>529.70000000000005</v>
      </c>
      <c r="H78" s="32">
        <f t="shared" si="1"/>
        <v>6.9154144418188706</v>
      </c>
    </row>
    <row r="79" spans="1:8" ht="22.5">
      <c r="A79" s="5" t="s">
        <v>178</v>
      </c>
      <c r="B79" s="11">
        <v>3</v>
      </c>
      <c r="C79" s="11">
        <v>9</v>
      </c>
      <c r="D79" s="12" t="s">
        <v>177</v>
      </c>
      <c r="E79" s="13">
        <v>0</v>
      </c>
      <c r="F79" s="4">
        <v>5285.3</v>
      </c>
      <c r="G79" s="33"/>
      <c r="H79" s="32"/>
    </row>
    <row r="80" spans="1:8" ht="33.75">
      <c r="A80" s="5" t="s">
        <v>368</v>
      </c>
      <c r="B80" s="11">
        <v>3</v>
      </c>
      <c r="C80" s="11">
        <v>9</v>
      </c>
      <c r="D80" s="12" t="s">
        <v>367</v>
      </c>
      <c r="E80" s="13">
        <v>0</v>
      </c>
      <c r="F80" s="4">
        <v>5285.3</v>
      </c>
      <c r="G80" s="33"/>
      <c r="H80" s="32"/>
    </row>
    <row r="81" spans="1:8" ht="45">
      <c r="A81" s="5" t="s">
        <v>366</v>
      </c>
      <c r="B81" s="11">
        <v>3</v>
      </c>
      <c r="C81" s="11">
        <v>9</v>
      </c>
      <c r="D81" s="12" t="s">
        <v>365</v>
      </c>
      <c r="E81" s="13">
        <v>0</v>
      </c>
      <c r="F81" s="4">
        <v>5285.3</v>
      </c>
      <c r="G81" s="33"/>
      <c r="H81" s="32"/>
    </row>
    <row r="82" spans="1:8" ht="33.75">
      <c r="A82" s="5" t="s">
        <v>10</v>
      </c>
      <c r="B82" s="11">
        <v>3</v>
      </c>
      <c r="C82" s="11">
        <v>9</v>
      </c>
      <c r="D82" s="12" t="s">
        <v>365</v>
      </c>
      <c r="E82" s="13" t="s">
        <v>8</v>
      </c>
      <c r="F82" s="4">
        <v>633</v>
      </c>
      <c r="G82" s="33"/>
      <c r="H82" s="32"/>
    </row>
    <row r="83" spans="1:8" ht="56.25">
      <c r="A83" s="5" t="s">
        <v>194</v>
      </c>
      <c r="B83" s="11">
        <v>3</v>
      </c>
      <c r="C83" s="11">
        <v>9</v>
      </c>
      <c r="D83" s="12" t="s">
        <v>365</v>
      </c>
      <c r="E83" s="13" t="s">
        <v>192</v>
      </c>
      <c r="F83" s="4">
        <v>4652.3</v>
      </c>
      <c r="G83" s="33"/>
      <c r="H83" s="32"/>
    </row>
    <row r="84" spans="1:8" ht="78.75">
      <c r="A84" s="5" t="s">
        <v>364</v>
      </c>
      <c r="B84" s="11">
        <v>3</v>
      </c>
      <c r="C84" s="11">
        <v>9</v>
      </c>
      <c r="D84" s="12" t="s">
        <v>363</v>
      </c>
      <c r="E84" s="13">
        <v>0</v>
      </c>
      <c r="F84" s="4">
        <v>2374.4</v>
      </c>
      <c r="G84" s="33">
        <v>529.70000000000005</v>
      </c>
      <c r="H84" s="32">
        <f t="shared" si="1"/>
        <v>22.308793800539085</v>
      </c>
    </row>
    <row r="85" spans="1:8" ht="22.5">
      <c r="A85" s="5" t="s">
        <v>30</v>
      </c>
      <c r="B85" s="11">
        <v>3</v>
      </c>
      <c r="C85" s="11">
        <v>9</v>
      </c>
      <c r="D85" s="12" t="s">
        <v>363</v>
      </c>
      <c r="E85" s="13" t="s">
        <v>29</v>
      </c>
      <c r="F85" s="4">
        <v>1823.7</v>
      </c>
      <c r="G85" s="33">
        <v>518.20000000000005</v>
      </c>
      <c r="H85" s="32">
        <f t="shared" si="1"/>
        <v>28.414761199758733</v>
      </c>
    </row>
    <row r="86" spans="1:8" ht="45">
      <c r="A86" s="5" t="s">
        <v>26</v>
      </c>
      <c r="B86" s="11">
        <v>3</v>
      </c>
      <c r="C86" s="11">
        <v>9</v>
      </c>
      <c r="D86" s="12" t="s">
        <v>363</v>
      </c>
      <c r="E86" s="13" t="s">
        <v>25</v>
      </c>
      <c r="F86" s="4">
        <v>550.70000000000005</v>
      </c>
      <c r="G86" s="33">
        <v>11.5</v>
      </c>
      <c r="H86" s="32">
        <f t="shared" si="1"/>
        <v>2.0882513165062644</v>
      </c>
    </row>
    <row r="87" spans="1:8">
      <c r="A87" s="5" t="s">
        <v>362</v>
      </c>
      <c r="B87" s="11">
        <v>4</v>
      </c>
      <c r="C87" s="11">
        <v>0</v>
      </c>
      <c r="D87" s="12">
        <v>0</v>
      </c>
      <c r="E87" s="13">
        <v>0</v>
      </c>
      <c r="F87" s="4">
        <v>139245.79999999999</v>
      </c>
      <c r="G87" s="33">
        <v>16230.3</v>
      </c>
      <c r="H87" s="32">
        <f t="shared" si="1"/>
        <v>11.655863228908879</v>
      </c>
    </row>
    <row r="88" spans="1:8">
      <c r="A88" s="5" t="s">
        <v>361</v>
      </c>
      <c r="B88" s="11">
        <v>4</v>
      </c>
      <c r="C88" s="11">
        <v>8</v>
      </c>
      <c r="D88" s="12">
        <v>0</v>
      </c>
      <c r="E88" s="13">
        <v>0</v>
      </c>
      <c r="F88" s="4">
        <v>8722.5</v>
      </c>
      <c r="G88" s="33"/>
      <c r="H88" s="32"/>
    </row>
    <row r="89" spans="1:8" ht="45">
      <c r="A89" s="5" t="s">
        <v>99</v>
      </c>
      <c r="B89" s="11">
        <v>4</v>
      </c>
      <c r="C89" s="11">
        <v>8</v>
      </c>
      <c r="D89" s="12" t="s">
        <v>98</v>
      </c>
      <c r="E89" s="13">
        <v>0</v>
      </c>
      <c r="F89" s="4">
        <v>8722.5</v>
      </c>
      <c r="G89" s="33"/>
      <c r="H89" s="32"/>
    </row>
    <row r="90" spans="1:8" ht="22.5">
      <c r="A90" s="5" t="s">
        <v>360</v>
      </c>
      <c r="B90" s="11">
        <v>4</v>
      </c>
      <c r="C90" s="11">
        <v>8</v>
      </c>
      <c r="D90" s="12" t="s">
        <v>359</v>
      </c>
      <c r="E90" s="13">
        <v>0</v>
      </c>
      <c r="F90" s="4">
        <v>8722.5</v>
      </c>
      <c r="G90" s="33"/>
      <c r="H90" s="32"/>
    </row>
    <row r="91" spans="1:8" ht="33.75">
      <c r="A91" s="5" t="s">
        <v>358</v>
      </c>
      <c r="B91" s="11">
        <v>4</v>
      </c>
      <c r="C91" s="11">
        <v>8</v>
      </c>
      <c r="D91" s="12" t="s">
        <v>357</v>
      </c>
      <c r="E91" s="13">
        <v>0</v>
      </c>
      <c r="F91" s="4">
        <v>7179</v>
      </c>
      <c r="G91" s="33"/>
      <c r="H91" s="32"/>
    </row>
    <row r="92" spans="1:8" ht="33.75">
      <c r="A92" s="5" t="s">
        <v>10</v>
      </c>
      <c r="B92" s="11">
        <v>4</v>
      </c>
      <c r="C92" s="11">
        <v>8</v>
      </c>
      <c r="D92" s="12" t="s">
        <v>357</v>
      </c>
      <c r="E92" s="13" t="s">
        <v>8</v>
      </c>
      <c r="F92" s="4">
        <v>3515</v>
      </c>
      <c r="G92" s="33"/>
      <c r="H92" s="32"/>
    </row>
    <row r="93" spans="1:8" ht="46.9" customHeight="1">
      <c r="A93" s="5" t="s">
        <v>194</v>
      </c>
      <c r="B93" s="11">
        <v>4</v>
      </c>
      <c r="C93" s="11">
        <v>8</v>
      </c>
      <c r="D93" s="12" t="s">
        <v>357</v>
      </c>
      <c r="E93" s="13" t="s">
        <v>192</v>
      </c>
      <c r="F93" s="4">
        <v>3664</v>
      </c>
      <c r="G93" s="33"/>
      <c r="H93" s="32"/>
    </row>
    <row r="94" spans="1:8" ht="22.5">
      <c r="A94" s="5" t="s">
        <v>356</v>
      </c>
      <c r="B94" s="11">
        <v>4</v>
      </c>
      <c r="C94" s="11">
        <v>8</v>
      </c>
      <c r="D94" s="12" t="s">
        <v>355</v>
      </c>
      <c r="E94" s="13">
        <v>0</v>
      </c>
      <c r="F94" s="4">
        <v>99</v>
      </c>
      <c r="G94" s="33"/>
      <c r="H94" s="32"/>
    </row>
    <row r="95" spans="1:8" ht="33.75">
      <c r="A95" s="5" t="s">
        <v>10</v>
      </c>
      <c r="B95" s="11">
        <v>4</v>
      </c>
      <c r="C95" s="11">
        <v>8</v>
      </c>
      <c r="D95" s="12" t="s">
        <v>355</v>
      </c>
      <c r="E95" s="13" t="s">
        <v>8</v>
      </c>
      <c r="F95" s="4">
        <v>99</v>
      </c>
      <c r="G95" s="33"/>
      <c r="H95" s="32"/>
    </row>
    <row r="96" spans="1:8" ht="22.5">
      <c r="A96" s="5" t="s">
        <v>354</v>
      </c>
      <c r="B96" s="11">
        <v>4</v>
      </c>
      <c r="C96" s="11">
        <v>8</v>
      </c>
      <c r="D96" s="12" t="s">
        <v>353</v>
      </c>
      <c r="E96" s="13">
        <v>0</v>
      </c>
      <c r="F96" s="4">
        <v>266</v>
      </c>
      <c r="G96" s="33"/>
      <c r="H96" s="32"/>
    </row>
    <row r="97" spans="1:9" ht="33.75">
      <c r="A97" s="5" t="s">
        <v>10</v>
      </c>
      <c r="B97" s="11">
        <v>4</v>
      </c>
      <c r="C97" s="11">
        <v>8</v>
      </c>
      <c r="D97" s="12" t="s">
        <v>353</v>
      </c>
      <c r="E97" s="13" t="s">
        <v>8</v>
      </c>
      <c r="F97" s="4">
        <v>266</v>
      </c>
      <c r="G97" s="33"/>
      <c r="H97" s="32"/>
    </row>
    <row r="98" spans="1:9" ht="45">
      <c r="A98" s="5" t="s">
        <v>352</v>
      </c>
      <c r="B98" s="11">
        <v>4</v>
      </c>
      <c r="C98" s="11">
        <v>8</v>
      </c>
      <c r="D98" s="12" t="s">
        <v>351</v>
      </c>
      <c r="E98" s="13">
        <v>0</v>
      </c>
      <c r="F98" s="4">
        <v>1178.5</v>
      </c>
      <c r="G98" s="33"/>
      <c r="H98" s="32"/>
    </row>
    <row r="99" spans="1:9" ht="33.75">
      <c r="A99" s="5" t="s">
        <v>10</v>
      </c>
      <c r="B99" s="11">
        <v>4</v>
      </c>
      <c r="C99" s="11">
        <v>8</v>
      </c>
      <c r="D99" s="12" t="s">
        <v>351</v>
      </c>
      <c r="E99" s="13" t="s">
        <v>8</v>
      </c>
      <c r="F99" s="4">
        <v>1178.5</v>
      </c>
      <c r="G99" s="33"/>
      <c r="H99" s="32"/>
    </row>
    <row r="100" spans="1:9">
      <c r="A100" s="5" t="s">
        <v>350</v>
      </c>
      <c r="B100" s="11">
        <v>4</v>
      </c>
      <c r="C100" s="11">
        <v>9</v>
      </c>
      <c r="D100" s="12">
        <v>0</v>
      </c>
      <c r="E100" s="13">
        <v>0</v>
      </c>
      <c r="F100" s="4">
        <f>F101</f>
        <v>67160.3</v>
      </c>
      <c r="G100" s="33">
        <v>5920.5</v>
      </c>
      <c r="H100" s="32">
        <f t="shared" si="1"/>
        <v>8.8154758093695236</v>
      </c>
      <c r="I100" s="31">
        <f>F101-F100</f>
        <v>0</v>
      </c>
    </row>
    <row r="101" spans="1:9" ht="45">
      <c r="A101" s="5" t="s">
        <v>99</v>
      </c>
      <c r="B101" s="11">
        <v>4</v>
      </c>
      <c r="C101" s="11">
        <v>9</v>
      </c>
      <c r="D101" s="12" t="s">
        <v>98</v>
      </c>
      <c r="E101" s="13">
        <v>0</v>
      </c>
      <c r="F101" s="4">
        <v>67160.3</v>
      </c>
      <c r="G101" s="33">
        <v>5920.5</v>
      </c>
      <c r="H101" s="32">
        <f t="shared" si="1"/>
        <v>8.8154758093695236</v>
      </c>
    </row>
    <row r="102" spans="1:9" ht="22.5">
      <c r="A102" s="5" t="s">
        <v>349</v>
      </c>
      <c r="B102" s="11">
        <v>4</v>
      </c>
      <c r="C102" s="11">
        <v>9</v>
      </c>
      <c r="D102" s="12" t="s">
        <v>348</v>
      </c>
      <c r="E102" s="13">
        <v>0</v>
      </c>
      <c r="F102" s="4">
        <v>67160.3</v>
      </c>
      <c r="G102" s="33">
        <v>5920.5</v>
      </c>
      <c r="H102" s="32">
        <f t="shared" si="1"/>
        <v>8.8154758093695236</v>
      </c>
    </row>
    <row r="103" spans="1:9">
      <c r="A103" s="5" t="s">
        <v>347</v>
      </c>
      <c r="B103" s="11">
        <v>4</v>
      </c>
      <c r="C103" s="11">
        <v>9</v>
      </c>
      <c r="D103" s="12" t="s">
        <v>346</v>
      </c>
      <c r="E103" s="13">
        <v>811</v>
      </c>
      <c r="F103" s="4">
        <v>2700</v>
      </c>
      <c r="G103" s="33"/>
      <c r="H103" s="32"/>
    </row>
    <row r="104" spans="1:9" ht="56.25">
      <c r="A104" s="5" t="s">
        <v>194</v>
      </c>
      <c r="B104" s="11">
        <v>4</v>
      </c>
      <c r="C104" s="11">
        <v>9</v>
      </c>
      <c r="D104" s="12" t="s">
        <v>346</v>
      </c>
      <c r="E104" s="13" t="s">
        <v>192</v>
      </c>
      <c r="F104" s="4">
        <v>2700</v>
      </c>
      <c r="G104" s="33"/>
      <c r="H104" s="32"/>
    </row>
    <row r="105" spans="1:9">
      <c r="A105" s="5" t="s">
        <v>345</v>
      </c>
      <c r="B105" s="11">
        <v>4</v>
      </c>
      <c r="C105" s="11">
        <v>9</v>
      </c>
      <c r="D105" s="12" t="s">
        <v>344</v>
      </c>
      <c r="E105" s="13">
        <v>0</v>
      </c>
      <c r="F105" s="4">
        <v>10900</v>
      </c>
      <c r="G105" s="33">
        <v>4461.3</v>
      </c>
      <c r="H105" s="32">
        <f t="shared" si="1"/>
        <v>40.929357798165142</v>
      </c>
    </row>
    <row r="106" spans="1:9" ht="56.25">
      <c r="A106" s="5" t="s">
        <v>194</v>
      </c>
      <c r="B106" s="11">
        <v>4</v>
      </c>
      <c r="C106" s="11">
        <v>9</v>
      </c>
      <c r="D106" s="12" t="s">
        <v>344</v>
      </c>
      <c r="E106" s="13" t="s">
        <v>192</v>
      </c>
      <c r="F106" s="4">
        <v>10900</v>
      </c>
      <c r="G106" s="33">
        <v>4461.3</v>
      </c>
      <c r="H106" s="32">
        <f t="shared" si="1"/>
        <v>40.929357798165142</v>
      </c>
    </row>
    <row r="107" spans="1:9" ht="22.5">
      <c r="A107" s="5" t="s">
        <v>343</v>
      </c>
      <c r="B107" s="11">
        <v>4</v>
      </c>
      <c r="C107" s="11">
        <v>9</v>
      </c>
      <c r="D107" s="12" t="s">
        <v>342</v>
      </c>
      <c r="E107" s="13">
        <v>0</v>
      </c>
      <c r="F107" s="4">
        <v>3600</v>
      </c>
      <c r="G107" s="33">
        <v>84</v>
      </c>
      <c r="H107" s="32">
        <f t="shared" si="1"/>
        <v>2.3333333333333335</v>
      </c>
    </row>
    <row r="108" spans="1:9" ht="56.25">
      <c r="A108" s="5" t="s">
        <v>194</v>
      </c>
      <c r="B108" s="11">
        <v>4</v>
      </c>
      <c r="C108" s="11">
        <v>9</v>
      </c>
      <c r="D108" s="12" t="s">
        <v>342</v>
      </c>
      <c r="E108" s="13" t="s">
        <v>192</v>
      </c>
      <c r="F108" s="4">
        <v>3600</v>
      </c>
      <c r="G108" s="33">
        <v>84</v>
      </c>
      <c r="H108" s="32">
        <f t="shared" si="1"/>
        <v>2.3333333333333335</v>
      </c>
    </row>
    <row r="109" spans="1:9" ht="22.5">
      <c r="A109" s="5" t="s">
        <v>341</v>
      </c>
      <c r="B109" s="11">
        <v>4</v>
      </c>
      <c r="C109" s="11">
        <v>9</v>
      </c>
      <c r="D109" s="12" t="s">
        <v>340</v>
      </c>
      <c r="E109" s="13">
        <v>0</v>
      </c>
      <c r="F109" s="4">
        <v>5450.5</v>
      </c>
      <c r="G109" s="33"/>
      <c r="H109" s="32"/>
    </row>
    <row r="110" spans="1:9" ht="56.25">
      <c r="A110" s="5" t="s">
        <v>194</v>
      </c>
      <c r="B110" s="11">
        <v>4</v>
      </c>
      <c r="C110" s="11">
        <v>9</v>
      </c>
      <c r="D110" s="12" t="s">
        <v>340</v>
      </c>
      <c r="E110" s="13" t="s">
        <v>192</v>
      </c>
      <c r="F110" s="4">
        <v>5450.5</v>
      </c>
      <c r="G110" s="33"/>
      <c r="H110" s="32"/>
    </row>
    <row r="111" spans="1:9">
      <c r="A111" s="5" t="s">
        <v>339</v>
      </c>
      <c r="B111" s="11">
        <v>4</v>
      </c>
      <c r="C111" s="11">
        <v>9</v>
      </c>
      <c r="D111" s="12" t="s">
        <v>338</v>
      </c>
      <c r="E111" s="13">
        <v>0</v>
      </c>
      <c r="F111" s="4">
        <v>2700</v>
      </c>
      <c r="G111" s="33"/>
      <c r="H111" s="32"/>
    </row>
    <row r="112" spans="1:9" ht="56.25">
      <c r="A112" s="5" t="s">
        <v>194</v>
      </c>
      <c r="B112" s="11">
        <v>4</v>
      </c>
      <c r="C112" s="11">
        <v>9</v>
      </c>
      <c r="D112" s="12" t="s">
        <v>338</v>
      </c>
      <c r="E112" s="13" t="s">
        <v>192</v>
      </c>
      <c r="F112" s="4">
        <v>2700</v>
      </c>
      <c r="G112" s="33"/>
      <c r="H112" s="32"/>
    </row>
    <row r="113" spans="1:8" ht="22.5">
      <c r="A113" s="5" t="s">
        <v>337</v>
      </c>
      <c r="B113" s="11">
        <v>4</v>
      </c>
      <c r="C113" s="11">
        <v>9</v>
      </c>
      <c r="D113" s="12" t="s">
        <v>336</v>
      </c>
      <c r="E113" s="13">
        <v>0</v>
      </c>
      <c r="F113" s="4">
        <v>2310.1</v>
      </c>
      <c r="G113" s="33"/>
      <c r="H113" s="32"/>
    </row>
    <row r="114" spans="1:8" ht="56.25">
      <c r="A114" s="5" t="s">
        <v>194</v>
      </c>
      <c r="B114" s="11">
        <v>4</v>
      </c>
      <c r="C114" s="11">
        <v>9</v>
      </c>
      <c r="D114" s="12" t="s">
        <v>336</v>
      </c>
      <c r="E114" s="13" t="s">
        <v>192</v>
      </c>
      <c r="F114" s="4">
        <v>2310.1</v>
      </c>
      <c r="G114" s="33"/>
      <c r="H114" s="32"/>
    </row>
    <row r="115" spans="1:8" ht="33.75">
      <c r="A115" s="5" t="s">
        <v>335</v>
      </c>
      <c r="B115" s="11">
        <v>4</v>
      </c>
      <c r="C115" s="11">
        <v>9</v>
      </c>
      <c r="D115" s="12" t="s">
        <v>334</v>
      </c>
      <c r="E115" s="13">
        <v>0</v>
      </c>
      <c r="F115" s="4">
        <v>2572.6</v>
      </c>
      <c r="G115" s="33">
        <v>300</v>
      </c>
      <c r="H115" s="32">
        <f t="shared" si="1"/>
        <v>11.661354271942782</v>
      </c>
    </row>
    <row r="116" spans="1:8" ht="33.75">
      <c r="A116" s="5" t="s">
        <v>10</v>
      </c>
      <c r="B116" s="11">
        <v>4</v>
      </c>
      <c r="C116" s="11">
        <v>9</v>
      </c>
      <c r="D116" s="12" t="s">
        <v>334</v>
      </c>
      <c r="E116" s="13" t="s">
        <v>8</v>
      </c>
      <c r="F116" s="4">
        <v>2572.6</v>
      </c>
      <c r="G116" s="33">
        <v>300</v>
      </c>
      <c r="H116" s="32">
        <f t="shared" si="1"/>
        <v>11.661354271942782</v>
      </c>
    </row>
    <row r="117" spans="1:8" ht="33.75">
      <c r="A117" s="5" t="s">
        <v>333</v>
      </c>
      <c r="B117" s="11">
        <v>4</v>
      </c>
      <c r="C117" s="11">
        <v>9</v>
      </c>
      <c r="D117" s="12" t="s">
        <v>330</v>
      </c>
      <c r="E117" s="13">
        <v>0</v>
      </c>
      <c r="F117" s="4">
        <v>36927.1</v>
      </c>
      <c r="G117" s="33">
        <v>1075.2</v>
      </c>
      <c r="H117" s="32">
        <f t="shared" si="1"/>
        <v>2.9116827479005938</v>
      </c>
    </row>
    <row r="118" spans="1:8" ht="33.75">
      <c r="A118" s="5" t="s">
        <v>332</v>
      </c>
      <c r="B118" s="11">
        <v>4</v>
      </c>
      <c r="C118" s="11">
        <v>9</v>
      </c>
      <c r="D118" s="12" t="s">
        <v>330</v>
      </c>
      <c r="E118" s="13" t="s">
        <v>331</v>
      </c>
      <c r="F118" s="4">
        <v>5851.9</v>
      </c>
      <c r="G118" s="33"/>
      <c r="H118" s="32"/>
    </row>
    <row r="119" spans="1:8" ht="33.75">
      <c r="A119" s="5" t="s">
        <v>10</v>
      </c>
      <c r="B119" s="11">
        <v>4</v>
      </c>
      <c r="C119" s="11">
        <v>9</v>
      </c>
      <c r="D119" s="12" t="s">
        <v>330</v>
      </c>
      <c r="E119" s="13" t="s">
        <v>8</v>
      </c>
      <c r="F119" s="4">
        <v>261.8</v>
      </c>
      <c r="G119" s="33">
        <v>261.8</v>
      </c>
      <c r="H119" s="32">
        <f t="shared" si="1"/>
        <v>100</v>
      </c>
    </row>
    <row r="120" spans="1:8" ht="45">
      <c r="A120" s="5" t="s">
        <v>190</v>
      </c>
      <c r="B120" s="11">
        <v>4</v>
      </c>
      <c r="C120" s="11">
        <v>9</v>
      </c>
      <c r="D120" s="12" t="s">
        <v>330</v>
      </c>
      <c r="E120" s="13" t="s">
        <v>189</v>
      </c>
      <c r="F120" s="4">
        <v>30813.4</v>
      </c>
      <c r="G120" s="33">
        <v>813.4</v>
      </c>
      <c r="H120" s="32">
        <f t="shared" si="1"/>
        <v>2.6397606236247864</v>
      </c>
    </row>
    <row r="121" spans="1:8" ht="22.5">
      <c r="A121" s="5" t="s">
        <v>178</v>
      </c>
      <c r="B121" s="11">
        <v>4</v>
      </c>
      <c r="C121" s="11">
        <v>9</v>
      </c>
      <c r="D121" s="12" t="s">
        <v>177</v>
      </c>
      <c r="E121" s="13">
        <v>0</v>
      </c>
      <c r="F121" s="4">
        <v>791</v>
      </c>
      <c r="G121" s="33"/>
      <c r="H121" s="32"/>
    </row>
    <row r="122" spans="1:8" ht="33.75">
      <c r="A122" s="5" t="s">
        <v>329</v>
      </c>
      <c r="B122" s="11">
        <v>4</v>
      </c>
      <c r="C122" s="11">
        <v>9</v>
      </c>
      <c r="D122" s="12" t="s">
        <v>328</v>
      </c>
      <c r="E122" s="13">
        <v>0</v>
      </c>
      <c r="F122" s="4">
        <v>791</v>
      </c>
      <c r="G122" s="33"/>
      <c r="H122" s="32"/>
    </row>
    <row r="123" spans="1:8" ht="45">
      <c r="A123" s="5" t="s">
        <v>327</v>
      </c>
      <c r="B123" s="11">
        <v>4</v>
      </c>
      <c r="C123" s="11">
        <v>9</v>
      </c>
      <c r="D123" s="12" t="s">
        <v>326</v>
      </c>
      <c r="E123" s="13">
        <v>0</v>
      </c>
      <c r="F123" s="4">
        <v>791</v>
      </c>
      <c r="G123" s="33"/>
      <c r="H123" s="32"/>
    </row>
    <row r="124" spans="1:8" ht="56.25">
      <c r="A124" s="5" t="s">
        <v>194</v>
      </c>
      <c r="B124" s="11">
        <v>4</v>
      </c>
      <c r="C124" s="11">
        <v>9</v>
      </c>
      <c r="D124" s="12" t="s">
        <v>326</v>
      </c>
      <c r="E124" s="13" t="s">
        <v>192</v>
      </c>
      <c r="F124" s="4">
        <v>791</v>
      </c>
      <c r="G124" s="33"/>
      <c r="H124" s="32"/>
    </row>
    <row r="125" spans="1:8" ht="22.5">
      <c r="A125" s="5" t="s">
        <v>325</v>
      </c>
      <c r="B125" s="11">
        <v>4</v>
      </c>
      <c r="C125" s="11">
        <v>12</v>
      </c>
      <c r="D125" s="12">
        <v>0</v>
      </c>
      <c r="E125" s="13">
        <v>0</v>
      </c>
      <c r="F125" s="4">
        <v>62572</v>
      </c>
      <c r="G125" s="33">
        <v>10309.799999999999</v>
      </c>
      <c r="H125" s="32">
        <f t="shared" ref="H125:H175" si="2">G125/F125*100</f>
        <v>16.47669884293294</v>
      </c>
    </row>
    <row r="126" spans="1:8" ht="45">
      <c r="A126" s="5" t="s">
        <v>324</v>
      </c>
      <c r="B126" s="11">
        <v>4</v>
      </c>
      <c r="C126" s="11">
        <v>12</v>
      </c>
      <c r="D126" s="12" t="s">
        <v>323</v>
      </c>
      <c r="E126" s="13">
        <v>0</v>
      </c>
      <c r="F126" s="4">
        <v>1182.5999999999999</v>
      </c>
      <c r="G126" s="33">
        <v>126.4</v>
      </c>
      <c r="H126" s="32">
        <f t="shared" si="2"/>
        <v>10.688313884660918</v>
      </c>
    </row>
    <row r="127" spans="1:8" ht="56.25">
      <c r="A127" s="5" t="s">
        <v>322</v>
      </c>
      <c r="B127" s="11">
        <v>4</v>
      </c>
      <c r="C127" s="11">
        <v>12</v>
      </c>
      <c r="D127" s="12" t="s">
        <v>321</v>
      </c>
      <c r="E127" s="13">
        <v>0</v>
      </c>
      <c r="F127" s="4">
        <v>70</v>
      </c>
      <c r="G127" s="33"/>
      <c r="H127" s="32"/>
    </row>
    <row r="128" spans="1:8" ht="67.5">
      <c r="A128" s="5" t="s">
        <v>320</v>
      </c>
      <c r="B128" s="11">
        <v>4</v>
      </c>
      <c r="C128" s="11">
        <v>12</v>
      </c>
      <c r="D128" s="12" t="s">
        <v>319</v>
      </c>
      <c r="E128" s="13">
        <v>0</v>
      </c>
      <c r="F128" s="4">
        <v>70</v>
      </c>
      <c r="G128" s="33"/>
      <c r="H128" s="32"/>
    </row>
    <row r="129" spans="1:8" ht="33.75">
      <c r="A129" s="5" t="s">
        <v>10</v>
      </c>
      <c r="B129" s="11">
        <v>4</v>
      </c>
      <c r="C129" s="11">
        <v>12</v>
      </c>
      <c r="D129" s="12" t="s">
        <v>319</v>
      </c>
      <c r="E129" s="13" t="s">
        <v>8</v>
      </c>
      <c r="F129" s="4">
        <v>70</v>
      </c>
      <c r="G129" s="33"/>
      <c r="H129" s="32"/>
    </row>
    <row r="130" spans="1:8" ht="45">
      <c r="A130" s="5" t="s">
        <v>318</v>
      </c>
      <c r="B130" s="11">
        <v>4</v>
      </c>
      <c r="C130" s="11">
        <v>12</v>
      </c>
      <c r="D130" s="12" t="s">
        <v>317</v>
      </c>
      <c r="E130" s="13">
        <v>0</v>
      </c>
      <c r="F130" s="4">
        <v>1112.5999999999999</v>
      </c>
      <c r="G130" s="33">
        <v>126.4</v>
      </c>
      <c r="H130" s="32">
        <f t="shared" si="2"/>
        <v>11.360776559410391</v>
      </c>
    </row>
    <row r="131" spans="1:8" ht="33.75">
      <c r="A131" s="5" t="s">
        <v>316</v>
      </c>
      <c r="B131" s="11">
        <v>4</v>
      </c>
      <c r="C131" s="11">
        <v>12</v>
      </c>
      <c r="D131" s="12" t="s">
        <v>313</v>
      </c>
      <c r="E131" s="13">
        <v>0</v>
      </c>
      <c r="F131" s="4">
        <v>1112.5999999999999</v>
      </c>
      <c r="G131" s="33">
        <v>126.4</v>
      </c>
      <c r="H131" s="32">
        <f t="shared" si="2"/>
        <v>11.360776559410391</v>
      </c>
    </row>
    <row r="132" spans="1:8" ht="56.25">
      <c r="A132" s="5" t="s">
        <v>315</v>
      </c>
      <c r="B132" s="11">
        <v>4</v>
      </c>
      <c r="C132" s="11">
        <v>12</v>
      </c>
      <c r="D132" s="12" t="s">
        <v>313</v>
      </c>
      <c r="E132" s="13" t="s">
        <v>314</v>
      </c>
      <c r="F132" s="4">
        <v>131</v>
      </c>
      <c r="G132" s="33">
        <v>58.4</v>
      </c>
      <c r="H132" s="32">
        <f t="shared" si="2"/>
        <v>44.580152671755727</v>
      </c>
    </row>
    <row r="133" spans="1:8" ht="33.75">
      <c r="A133" s="5" t="s">
        <v>10</v>
      </c>
      <c r="B133" s="11">
        <v>4</v>
      </c>
      <c r="C133" s="11">
        <v>12</v>
      </c>
      <c r="D133" s="12" t="s">
        <v>313</v>
      </c>
      <c r="E133" s="13" t="s">
        <v>8</v>
      </c>
      <c r="F133" s="4">
        <v>981.6</v>
      </c>
      <c r="G133" s="33">
        <v>68</v>
      </c>
      <c r="H133" s="32">
        <f t="shared" si="2"/>
        <v>6.9274653626731864</v>
      </c>
    </row>
    <row r="134" spans="1:8" ht="33.75">
      <c r="A134" s="5" t="s">
        <v>312</v>
      </c>
      <c r="B134" s="11">
        <v>4</v>
      </c>
      <c r="C134" s="11">
        <v>12</v>
      </c>
      <c r="D134" s="12" t="s">
        <v>311</v>
      </c>
      <c r="E134" s="13">
        <v>0</v>
      </c>
      <c r="F134" s="4">
        <v>32311.5</v>
      </c>
      <c r="G134" s="33">
        <v>3543.4</v>
      </c>
      <c r="H134" s="32">
        <f t="shared" si="2"/>
        <v>10.966374201135819</v>
      </c>
    </row>
    <row r="135" spans="1:8" ht="22.5">
      <c r="A135" s="5" t="s">
        <v>310</v>
      </c>
      <c r="B135" s="11">
        <v>4</v>
      </c>
      <c r="C135" s="11">
        <v>12</v>
      </c>
      <c r="D135" s="12" t="s">
        <v>309</v>
      </c>
      <c r="E135" s="13">
        <v>0</v>
      </c>
      <c r="F135" s="4">
        <v>326.10000000000002</v>
      </c>
      <c r="G135" s="33">
        <v>35</v>
      </c>
      <c r="H135" s="32">
        <f t="shared" si="2"/>
        <v>10.732904017172645</v>
      </c>
    </row>
    <row r="136" spans="1:8" ht="45">
      <c r="A136" s="5" t="s">
        <v>308</v>
      </c>
      <c r="B136" s="11">
        <v>4</v>
      </c>
      <c r="C136" s="11">
        <v>12</v>
      </c>
      <c r="D136" s="12" t="s">
        <v>307</v>
      </c>
      <c r="E136" s="13">
        <v>0</v>
      </c>
      <c r="F136" s="4">
        <v>326.10000000000002</v>
      </c>
      <c r="G136" s="33">
        <v>35</v>
      </c>
      <c r="H136" s="32">
        <f t="shared" si="2"/>
        <v>10.732904017172645</v>
      </c>
    </row>
    <row r="137" spans="1:8" ht="33.75">
      <c r="A137" s="5" t="s">
        <v>10</v>
      </c>
      <c r="B137" s="11">
        <v>4</v>
      </c>
      <c r="C137" s="11">
        <v>12</v>
      </c>
      <c r="D137" s="12" t="s">
        <v>307</v>
      </c>
      <c r="E137" s="13" t="s">
        <v>8</v>
      </c>
      <c r="F137" s="4">
        <v>326.10000000000002</v>
      </c>
      <c r="G137" s="33">
        <v>35</v>
      </c>
      <c r="H137" s="32">
        <f t="shared" si="2"/>
        <v>10.732904017172645</v>
      </c>
    </row>
    <row r="138" spans="1:8" ht="22.5">
      <c r="A138" s="5" t="s">
        <v>306</v>
      </c>
      <c r="B138" s="11">
        <v>4</v>
      </c>
      <c r="C138" s="11">
        <v>12</v>
      </c>
      <c r="D138" s="12" t="s">
        <v>305</v>
      </c>
      <c r="E138" s="13">
        <v>0</v>
      </c>
      <c r="F138" s="4">
        <v>2080</v>
      </c>
      <c r="G138" s="33">
        <v>80</v>
      </c>
      <c r="H138" s="32">
        <f t="shared" si="2"/>
        <v>3.8461538461538463</v>
      </c>
    </row>
    <row r="139" spans="1:8" ht="33.75">
      <c r="A139" s="5" t="s">
        <v>304</v>
      </c>
      <c r="B139" s="11">
        <v>4</v>
      </c>
      <c r="C139" s="11">
        <v>12</v>
      </c>
      <c r="D139" s="12" t="s">
        <v>303</v>
      </c>
      <c r="E139" s="13">
        <v>0</v>
      </c>
      <c r="F139" s="4">
        <v>2080</v>
      </c>
      <c r="G139" s="33">
        <v>80</v>
      </c>
      <c r="H139" s="32">
        <f t="shared" si="2"/>
        <v>3.8461538461538463</v>
      </c>
    </row>
    <row r="140" spans="1:8" ht="101.25">
      <c r="A140" s="5" t="s">
        <v>199</v>
      </c>
      <c r="B140" s="11">
        <v>4</v>
      </c>
      <c r="C140" s="11">
        <v>12</v>
      </c>
      <c r="D140" s="12" t="s">
        <v>303</v>
      </c>
      <c r="E140" s="13" t="s">
        <v>197</v>
      </c>
      <c r="F140" s="4">
        <v>2080</v>
      </c>
      <c r="G140" s="33">
        <v>80</v>
      </c>
      <c r="H140" s="32">
        <f t="shared" si="2"/>
        <v>3.8461538461538463</v>
      </c>
    </row>
    <row r="141" spans="1:8" ht="33.75">
      <c r="A141" s="5" t="s">
        <v>302</v>
      </c>
      <c r="B141" s="11">
        <v>4</v>
      </c>
      <c r="C141" s="11">
        <v>12</v>
      </c>
      <c r="D141" s="12" t="s">
        <v>301</v>
      </c>
      <c r="E141" s="13">
        <v>0</v>
      </c>
      <c r="F141" s="4">
        <v>29905.4</v>
      </c>
      <c r="G141" s="33">
        <v>3428.4</v>
      </c>
      <c r="H141" s="32">
        <f t="shared" si="2"/>
        <v>11.464150287239095</v>
      </c>
    </row>
    <row r="142" spans="1:8" ht="45">
      <c r="A142" s="5" t="s">
        <v>300</v>
      </c>
      <c r="B142" s="11">
        <v>4</v>
      </c>
      <c r="C142" s="11">
        <v>12</v>
      </c>
      <c r="D142" s="12" t="s">
        <v>299</v>
      </c>
      <c r="E142" s="13">
        <v>0</v>
      </c>
      <c r="F142" s="4">
        <v>25001.9</v>
      </c>
      <c r="G142" s="33"/>
      <c r="H142" s="32"/>
    </row>
    <row r="143" spans="1:8" ht="33.75">
      <c r="A143" s="5" t="s">
        <v>10</v>
      </c>
      <c r="B143" s="11">
        <v>4</v>
      </c>
      <c r="C143" s="11">
        <v>12</v>
      </c>
      <c r="D143" s="12" t="s">
        <v>299</v>
      </c>
      <c r="E143" s="13" t="s">
        <v>8</v>
      </c>
      <c r="F143" s="4">
        <v>25001.9</v>
      </c>
      <c r="G143" s="33"/>
      <c r="H143" s="32"/>
    </row>
    <row r="144" spans="1:8" ht="22.5">
      <c r="A144" s="5" t="s">
        <v>298</v>
      </c>
      <c r="B144" s="11">
        <v>4</v>
      </c>
      <c r="C144" s="11">
        <v>12</v>
      </c>
      <c r="D144" s="12" t="s">
        <v>297</v>
      </c>
      <c r="E144" s="13">
        <v>0</v>
      </c>
      <c r="F144" s="4">
        <v>60</v>
      </c>
      <c r="G144" s="33">
        <v>18</v>
      </c>
      <c r="H144" s="32">
        <f t="shared" si="2"/>
        <v>30</v>
      </c>
    </row>
    <row r="145" spans="1:8" ht="33.75">
      <c r="A145" s="5" t="s">
        <v>40</v>
      </c>
      <c r="B145" s="11">
        <v>4</v>
      </c>
      <c r="C145" s="11">
        <v>12</v>
      </c>
      <c r="D145" s="12" t="s">
        <v>297</v>
      </c>
      <c r="E145" s="13" t="s">
        <v>39</v>
      </c>
      <c r="F145" s="4">
        <v>60</v>
      </c>
      <c r="G145" s="33">
        <v>18</v>
      </c>
      <c r="H145" s="32">
        <f t="shared" si="2"/>
        <v>30</v>
      </c>
    </row>
    <row r="146" spans="1:8" ht="45">
      <c r="A146" s="5" t="s">
        <v>296</v>
      </c>
      <c r="B146" s="11">
        <v>4</v>
      </c>
      <c r="C146" s="11">
        <v>12</v>
      </c>
      <c r="D146" s="12" t="s">
        <v>295</v>
      </c>
      <c r="E146" s="13">
        <v>0</v>
      </c>
      <c r="F146" s="4">
        <v>161</v>
      </c>
      <c r="G146" s="33">
        <v>161</v>
      </c>
      <c r="H146" s="32">
        <f t="shared" si="2"/>
        <v>100</v>
      </c>
    </row>
    <row r="147" spans="1:8" ht="33.75">
      <c r="A147" s="5" t="s">
        <v>10</v>
      </c>
      <c r="B147" s="11">
        <v>4</v>
      </c>
      <c r="C147" s="11">
        <v>12</v>
      </c>
      <c r="D147" s="12" t="s">
        <v>295</v>
      </c>
      <c r="E147" s="13" t="s">
        <v>8</v>
      </c>
      <c r="F147" s="4">
        <v>161</v>
      </c>
      <c r="G147" s="33">
        <v>161</v>
      </c>
      <c r="H147" s="32">
        <f t="shared" si="2"/>
        <v>100</v>
      </c>
    </row>
    <row r="148" spans="1:8" ht="45">
      <c r="A148" s="5" t="s">
        <v>294</v>
      </c>
      <c r="B148" s="11">
        <v>4</v>
      </c>
      <c r="C148" s="11">
        <v>12</v>
      </c>
      <c r="D148" s="12" t="s">
        <v>293</v>
      </c>
      <c r="E148" s="13">
        <v>0</v>
      </c>
      <c r="F148" s="4">
        <v>1373.4</v>
      </c>
      <c r="G148" s="33"/>
      <c r="H148" s="32"/>
    </row>
    <row r="149" spans="1:8" ht="33.75">
      <c r="A149" s="5" t="s">
        <v>10</v>
      </c>
      <c r="B149" s="11">
        <v>4</v>
      </c>
      <c r="C149" s="11">
        <v>12</v>
      </c>
      <c r="D149" s="12" t="s">
        <v>293</v>
      </c>
      <c r="E149" s="13" t="s">
        <v>8</v>
      </c>
      <c r="F149" s="4">
        <v>1373.4</v>
      </c>
      <c r="G149" s="33"/>
      <c r="H149" s="32"/>
    </row>
    <row r="150" spans="1:8" ht="33.75">
      <c r="A150" s="5" t="s">
        <v>292</v>
      </c>
      <c r="B150" s="11">
        <v>4</v>
      </c>
      <c r="C150" s="11">
        <v>12</v>
      </c>
      <c r="D150" s="12" t="s">
        <v>291</v>
      </c>
      <c r="E150" s="13">
        <v>0</v>
      </c>
      <c r="F150" s="4">
        <v>2863.7</v>
      </c>
      <c r="G150" s="33">
        <v>2804</v>
      </c>
      <c r="H150" s="32">
        <f t="shared" si="2"/>
        <v>97.915284422250934</v>
      </c>
    </row>
    <row r="151" spans="1:8" ht="56.25">
      <c r="A151" s="5" t="s">
        <v>14</v>
      </c>
      <c r="B151" s="11">
        <v>4</v>
      </c>
      <c r="C151" s="11">
        <v>12</v>
      </c>
      <c r="D151" s="12" t="s">
        <v>291</v>
      </c>
      <c r="E151" s="13" t="s">
        <v>12</v>
      </c>
      <c r="F151" s="4">
        <v>2863.7</v>
      </c>
      <c r="G151" s="33">
        <v>2804</v>
      </c>
      <c r="H151" s="32">
        <f t="shared" si="2"/>
        <v>97.915284422250934</v>
      </c>
    </row>
    <row r="152" spans="1:8" ht="22.5">
      <c r="A152" s="5" t="s">
        <v>290</v>
      </c>
      <c r="B152" s="11">
        <v>4</v>
      </c>
      <c r="C152" s="11">
        <v>12</v>
      </c>
      <c r="D152" s="12" t="s">
        <v>289</v>
      </c>
      <c r="E152" s="13">
        <v>0</v>
      </c>
      <c r="F152" s="4">
        <v>445.4</v>
      </c>
      <c r="G152" s="33">
        <v>445.4</v>
      </c>
      <c r="H152" s="32">
        <f t="shared" si="2"/>
        <v>100</v>
      </c>
    </row>
    <row r="153" spans="1:8" ht="33.75">
      <c r="A153" s="5" t="s">
        <v>10</v>
      </c>
      <c r="B153" s="11">
        <v>4</v>
      </c>
      <c r="C153" s="11">
        <v>12</v>
      </c>
      <c r="D153" s="12" t="s">
        <v>289</v>
      </c>
      <c r="E153" s="13" t="s">
        <v>8</v>
      </c>
      <c r="F153" s="4">
        <v>445.4</v>
      </c>
      <c r="G153" s="33">
        <v>445.4</v>
      </c>
      <c r="H153" s="32">
        <f t="shared" si="2"/>
        <v>100</v>
      </c>
    </row>
    <row r="154" spans="1:8" ht="45">
      <c r="A154" s="5" t="s">
        <v>99</v>
      </c>
      <c r="B154" s="11">
        <v>4</v>
      </c>
      <c r="C154" s="11">
        <v>12</v>
      </c>
      <c r="D154" s="12" t="s">
        <v>98</v>
      </c>
      <c r="E154" s="13">
        <v>0</v>
      </c>
      <c r="F154" s="4">
        <v>230</v>
      </c>
      <c r="G154" s="33">
        <v>230</v>
      </c>
      <c r="H154" s="32">
        <f t="shared" si="2"/>
        <v>100</v>
      </c>
    </row>
    <row r="155" spans="1:8" ht="22.5">
      <c r="A155" s="5" t="s">
        <v>288</v>
      </c>
      <c r="B155" s="11">
        <v>4</v>
      </c>
      <c r="C155" s="11">
        <v>12</v>
      </c>
      <c r="D155" s="12" t="s">
        <v>287</v>
      </c>
      <c r="E155" s="13">
        <v>0</v>
      </c>
      <c r="F155" s="4">
        <v>230</v>
      </c>
      <c r="G155" s="33">
        <v>230</v>
      </c>
      <c r="H155" s="32">
        <f t="shared" si="2"/>
        <v>100</v>
      </c>
    </row>
    <row r="156" spans="1:8" ht="33.75">
      <c r="A156" s="5" t="s">
        <v>286</v>
      </c>
      <c r="B156" s="11">
        <v>4</v>
      </c>
      <c r="C156" s="11">
        <v>12</v>
      </c>
      <c r="D156" s="12" t="s">
        <v>285</v>
      </c>
      <c r="E156" s="13">
        <v>0</v>
      </c>
      <c r="F156" s="4">
        <v>230</v>
      </c>
      <c r="G156" s="33">
        <v>230</v>
      </c>
      <c r="H156" s="32">
        <f t="shared" si="2"/>
        <v>100</v>
      </c>
    </row>
    <row r="157" spans="1:8" ht="33.75">
      <c r="A157" s="5" t="s">
        <v>10</v>
      </c>
      <c r="B157" s="11">
        <v>4</v>
      </c>
      <c r="C157" s="11">
        <v>12</v>
      </c>
      <c r="D157" s="12" t="s">
        <v>285</v>
      </c>
      <c r="E157" s="13" t="s">
        <v>8</v>
      </c>
      <c r="F157" s="4">
        <v>230</v>
      </c>
      <c r="G157" s="33">
        <v>230</v>
      </c>
      <c r="H157" s="32">
        <f t="shared" si="2"/>
        <v>100</v>
      </c>
    </row>
    <row r="158" spans="1:8" ht="22.5">
      <c r="A158" s="5" t="s">
        <v>284</v>
      </c>
      <c r="B158" s="11">
        <v>4</v>
      </c>
      <c r="C158" s="11">
        <v>12</v>
      </c>
      <c r="D158" s="12" t="s">
        <v>283</v>
      </c>
      <c r="E158" s="13">
        <v>0</v>
      </c>
      <c r="F158" s="4">
        <v>260</v>
      </c>
      <c r="G158" s="33">
        <v>260</v>
      </c>
      <c r="H158" s="32">
        <f t="shared" si="2"/>
        <v>100</v>
      </c>
    </row>
    <row r="159" spans="1:8" ht="33.75">
      <c r="A159" s="5" t="s">
        <v>10</v>
      </c>
      <c r="B159" s="11">
        <v>4</v>
      </c>
      <c r="C159" s="11">
        <v>12</v>
      </c>
      <c r="D159" s="12" t="s">
        <v>283</v>
      </c>
      <c r="E159" s="13" t="s">
        <v>8</v>
      </c>
      <c r="F159" s="4">
        <v>260</v>
      </c>
      <c r="G159" s="33">
        <v>260</v>
      </c>
      <c r="H159" s="32">
        <f t="shared" si="2"/>
        <v>100</v>
      </c>
    </row>
    <row r="160" spans="1:8" ht="33.75">
      <c r="A160" s="5" t="s">
        <v>138</v>
      </c>
      <c r="B160" s="11">
        <v>4</v>
      </c>
      <c r="C160" s="11">
        <v>12</v>
      </c>
      <c r="D160" s="12" t="s">
        <v>137</v>
      </c>
      <c r="E160" s="13">
        <v>0</v>
      </c>
      <c r="F160" s="4">
        <v>28587.9</v>
      </c>
      <c r="G160" s="33">
        <v>6150</v>
      </c>
      <c r="H160" s="32">
        <f t="shared" si="2"/>
        <v>21.512597987260342</v>
      </c>
    </row>
    <row r="161" spans="1:8" ht="33.75">
      <c r="A161" s="5" t="s">
        <v>282</v>
      </c>
      <c r="B161" s="11">
        <v>4</v>
      </c>
      <c r="C161" s="11">
        <v>12</v>
      </c>
      <c r="D161" s="12" t="s">
        <v>281</v>
      </c>
      <c r="E161" s="13">
        <v>0</v>
      </c>
      <c r="F161" s="4">
        <v>28587.9</v>
      </c>
      <c r="G161" s="33">
        <v>6150</v>
      </c>
      <c r="H161" s="32">
        <f t="shared" si="2"/>
        <v>21.512597987260342</v>
      </c>
    </row>
    <row r="162" spans="1:8" ht="56.25">
      <c r="A162" s="5" t="s">
        <v>116</v>
      </c>
      <c r="B162" s="11">
        <v>4</v>
      </c>
      <c r="C162" s="11">
        <v>12</v>
      </c>
      <c r="D162" s="12" t="s">
        <v>281</v>
      </c>
      <c r="E162" s="13" t="s">
        <v>114</v>
      </c>
      <c r="F162" s="4">
        <v>28587.9</v>
      </c>
      <c r="G162" s="33">
        <v>6150</v>
      </c>
      <c r="H162" s="32">
        <f t="shared" si="2"/>
        <v>21.512597987260342</v>
      </c>
    </row>
    <row r="163" spans="1:8">
      <c r="A163" s="5" t="s">
        <v>280</v>
      </c>
      <c r="B163" s="11">
        <v>5</v>
      </c>
      <c r="C163" s="11">
        <v>0</v>
      </c>
      <c r="D163" s="12">
        <v>0</v>
      </c>
      <c r="E163" s="13">
        <v>0</v>
      </c>
      <c r="F163" s="4">
        <v>389324.1</v>
      </c>
      <c r="G163" s="33">
        <v>52291.4</v>
      </c>
      <c r="H163" s="32">
        <f t="shared" si="2"/>
        <v>13.431328808054783</v>
      </c>
    </row>
    <row r="164" spans="1:8">
      <c r="A164" s="5" t="s">
        <v>279</v>
      </c>
      <c r="B164" s="11">
        <v>5</v>
      </c>
      <c r="C164" s="11">
        <v>1</v>
      </c>
      <c r="D164" s="12">
        <v>0</v>
      </c>
      <c r="E164" s="13">
        <v>0</v>
      </c>
      <c r="F164" s="4">
        <v>155801.4</v>
      </c>
      <c r="G164" s="33">
        <v>6642.1</v>
      </c>
      <c r="H164" s="32">
        <f t="shared" si="2"/>
        <v>4.2631837711342779</v>
      </c>
    </row>
    <row r="165" spans="1:8" ht="45">
      <c r="A165" s="5" t="s">
        <v>99</v>
      </c>
      <c r="B165" s="11">
        <v>5</v>
      </c>
      <c r="C165" s="11">
        <v>1</v>
      </c>
      <c r="D165" s="12" t="s">
        <v>98</v>
      </c>
      <c r="E165" s="13">
        <v>0</v>
      </c>
      <c r="F165" s="4">
        <v>17236.900000000001</v>
      </c>
      <c r="G165" s="33">
        <v>6642.1</v>
      </c>
      <c r="H165" s="32">
        <f t="shared" si="2"/>
        <v>38.534191182869307</v>
      </c>
    </row>
    <row r="166" spans="1:8" ht="22.5">
      <c r="A166" s="5" t="s">
        <v>260</v>
      </c>
      <c r="B166" s="11">
        <v>5</v>
      </c>
      <c r="C166" s="11">
        <v>1</v>
      </c>
      <c r="D166" s="12" t="s">
        <v>259</v>
      </c>
      <c r="E166" s="13">
        <v>0</v>
      </c>
      <c r="F166" s="4">
        <v>17236.900000000001</v>
      </c>
      <c r="G166" s="33">
        <v>6642.1</v>
      </c>
      <c r="H166" s="32">
        <f t="shared" si="2"/>
        <v>38.534191182869307</v>
      </c>
    </row>
    <row r="167" spans="1:8" ht="78.75">
      <c r="A167" s="5" t="s">
        <v>254</v>
      </c>
      <c r="B167" s="11">
        <v>5</v>
      </c>
      <c r="C167" s="11">
        <v>1</v>
      </c>
      <c r="D167" s="12" t="s">
        <v>253</v>
      </c>
      <c r="E167" s="13">
        <v>0</v>
      </c>
      <c r="F167" s="4">
        <v>289.3</v>
      </c>
      <c r="G167" s="33"/>
      <c r="H167" s="32"/>
    </row>
    <row r="168" spans="1:8" ht="33.75">
      <c r="A168" s="5" t="s">
        <v>10</v>
      </c>
      <c r="B168" s="11">
        <v>5</v>
      </c>
      <c r="C168" s="11">
        <v>1</v>
      </c>
      <c r="D168" s="12" t="s">
        <v>253</v>
      </c>
      <c r="E168" s="13" t="s">
        <v>8</v>
      </c>
      <c r="F168" s="4">
        <v>289.3</v>
      </c>
      <c r="G168" s="33"/>
      <c r="H168" s="32"/>
    </row>
    <row r="169" spans="1:8" ht="22.5">
      <c r="A169" s="5" t="s">
        <v>278</v>
      </c>
      <c r="B169" s="11">
        <v>5</v>
      </c>
      <c r="C169" s="11">
        <v>1</v>
      </c>
      <c r="D169" s="12" t="s">
        <v>277</v>
      </c>
      <c r="E169" s="13">
        <v>0</v>
      </c>
      <c r="F169" s="4">
        <v>2788.6</v>
      </c>
      <c r="G169" s="33"/>
      <c r="H169" s="32"/>
    </row>
    <row r="170" spans="1:8" ht="56.25">
      <c r="A170" s="5" t="s">
        <v>194</v>
      </c>
      <c r="B170" s="11">
        <v>5</v>
      </c>
      <c r="C170" s="11">
        <v>1</v>
      </c>
      <c r="D170" s="12" t="s">
        <v>277</v>
      </c>
      <c r="E170" s="13" t="s">
        <v>192</v>
      </c>
      <c r="F170" s="4">
        <v>2788.6</v>
      </c>
      <c r="G170" s="33"/>
      <c r="H170" s="32"/>
    </row>
    <row r="171" spans="1:8" ht="22.5">
      <c r="A171" s="5" t="s">
        <v>276</v>
      </c>
      <c r="B171" s="11">
        <v>5</v>
      </c>
      <c r="C171" s="11">
        <v>1</v>
      </c>
      <c r="D171" s="12" t="s">
        <v>275</v>
      </c>
      <c r="E171" s="13">
        <v>0</v>
      </c>
      <c r="F171" s="4">
        <v>10700</v>
      </c>
      <c r="G171" s="33">
        <v>6045.4</v>
      </c>
      <c r="H171" s="32">
        <f t="shared" si="2"/>
        <v>56.499065420560747</v>
      </c>
    </row>
    <row r="172" spans="1:8" ht="56.25">
      <c r="A172" s="5" t="s">
        <v>194</v>
      </c>
      <c r="B172" s="11">
        <v>5</v>
      </c>
      <c r="C172" s="11">
        <v>1</v>
      </c>
      <c r="D172" s="12" t="s">
        <v>275</v>
      </c>
      <c r="E172" s="13" t="s">
        <v>192</v>
      </c>
      <c r="F172" s="4">
        <v>10700</v>
      </c>
      <c r="G172" s="33">
        <v>6045.4</v>
      </c>
      <c r="H172" s="32">
        <f t="shared" si="2"/>
        <v>56.499065420560747</v>
      </c>
    </row>
    <row r="173" spans="1:8" ht="22.5">
      <c r="A173" s="5" t="s">
        <v>274</v>
      </c>
      <c r="B173" s="11">
        <v>5</v>
      </c>
      <c r="C173" s="11">
        <v>1</v>
      </c>
      <c r="D173" s="12" t="s">
        <v>273</v>
      </c>
      <c r="E173" s="13">
        <v>0</v>
      </c>
      <c r="F173" s="4">
        <v>3459</v>
      </c>
      <c r="G173" s="33">
        <v>596.70000000000005</v>
      </c>
      <c r="H173" s="32">
        <f t="shared" si="2"/>
        <v>17.250650477016478</v>
      </c>
    </row>
    <row r="174" spans="1:8" ht="56.25">
      <c r="A174" s="5" t="s">
        <v>194</v>
      </c>
      <c r="B174" s="11">
        <v>5</v>
      </c>
      <c r="C174" s="11">
        <v>1</v>
      </c>
      <c r="D174" s="12" t="s">
        <v>273</v>
      </c>
      <c r="E174" s="13" t="s">
        <v>192</v>
      </c>
      <c r="F174" s="4">
        <v>3421.2</v>
      </c>
      <c r="G174" s="33">
        <v>558.9</v>
      </c>
      <c r="H174" s="32">
        <f t="shared" si="2"/>
        <v>16.336373202385129</v>
      </c>
    </row>
    <row r="175" spans="1:8" ht="101.25">
      <c r="A175" s="5" t="s">
        <v>24</v>
      </c>
      <c r="B175" s="11">
        <v>5</v>
      </c>
      <c r="C175" s="11">
        <v>1</v>
      </c>
      <c r="D175" s="12" t="s">
        <v>273</v>
      </c>
      <c r="E175" s="13" t="s">
        <v>22</v>
      </c>
      <c r="F175" s="4">
        <v>37.799999999999997</v>
      </c>
      <c r="G175" s="33">
        <v>37.799999999999997</v>
      </c>
      <c r="H175" s="32">
        <f t="shared" si="2"/>
        <v>100</v>
      </c>
    </row>
    <row r="176" spans="1:8" ht="56.25">
      <c r="A176" s="5" t="s">
        <v>271</v>
      </c>
      <c r="B176" s="11">
        <v>5</v>
      </c>
      <c r="C176" s="11">
        <v>1</v>
      </c>
      <c r="D176" s="12" t="s">
        <v>272</v>
      </c>
      <c r="E176" s="13">
        <v>0</v>
      </c>
      <c r="F176" s="4">
        <v>138564.5</v>
      </c>
      <c r="G176" s="33"/>
      <c r="H176" s="32"/>
    </row>
    <row r="177" spans="1:8" ht="56.25">
      <c r="A177" s="5" t="s">
        <v>271</v>
      </c>
      <c r="B177" s="11">
        <v>5</v>
      </c>
      <c r="C177" s="11">
        <v>1</v>
      </c>
      <c r="D177" s="12" t="s">
        <v>270</v>
      </c>
      <c r="E177" s="13">
        <v>0</v>
      </c>
      <c r="F177" s="4">
        <v>138564.5</v>
      </c>
      <c r="G177" s="33"/>
      <c r="H177" s="32"/>
    </row>
    <row r="178" spans="1:8" ht="67.5">
      <c r="A178" s="5" t="s">
        <v>269</v>
      </c>
      <c r="B178" s="11">
        <v>5</v>
      </c>
      <c r="C178" s="11">
        <v>1</v>
      </c>
      <c r="D178" s="12" t="s">
        <v>268</v>
      </c>
      <c r="E178" s="13">
        <v>0</v>
      </c>
      <c r="F178" s="4">
        <v>113029.4</v>
      </c>
      <c r="G178" s="33"/>
      <c r="H178" s="32"/>
    </row>
    <row r="179" spans="1:8" ht="45">
      <c r="A179" s="5" t="s">
        <v>266</v>
      </c>
      <c r="B179" s="11">
        <v>5</v>
      </c>
      <c r="C179" s="11">
        <v>1</v>
      </c>
      <c r="D179" s="12" t="s">
        <v>268</v>
      </c>
      <c r="E179" s="13" t="s">
        <v>264</v>
      </c>
      <c r="F179" s="4">
        <v>113029.4</v>
      </c>
      <c r="G179" s="33"/>
      <c r="H179" s="32"/>
    </row>
    <row r="180" spans="1:8" ht="67.5">
      <c r="A180" s="5" t="s">
        <v>267</v>
      </c>
      <c r="B180" s="11">
        <v>5</v>
      </c>
      <c r="C180" s="11">
        <v>1</v>
      </c>
      <c r="D180" s="12" t="s">
        <v>265</v>
      </c>
      <c r="E180" s="13">
        <v>0</v>
      </c>
      <c r="F180" s="4">
        <v>25535.1</v>
      </c>
      <c r="G180" s="33"/>
      <c r="H180" s="32"/>
    </row>
    <row r="181" spans="1:8" ht="45">
      <c r="A181" s="5" t="s">
        <v>266</v>
      </c>
      <c r="B181" s="11">
        <v>5</v>
      </c>
      <c r="C181" s="11">
        <v>1</v>
      </c>
      <c r="D181" s="12" t="s">
        <v>265</v>
      </c>
      <c r="E181" s="13" t="s">
        <v>264</v>
      </c>
      <c r="F181" s="4">
        <v>25535.1</v>
      </c>
      <c r="G181" s="33"/>
      <c r="H181" s="32"/>
    </row>
    <row r="182" spans="1:8">
      <c r="A182" s="5" t="s">
        <v>263</v>
      </c>
      <c r="B182" s="11">
        <v>5</v>
      </c>
      <c r="C182" s="11">
        <v>2</v>
      </c>
      <c r="D182" s="12">
        <v>0</v>
      </c>
      <c r="E182" s="13">
        <v>0</v>
      </c>
      <c r="F182" s="4">
        <v>28483.3</v>
      </c>
      <c r="G182" s="33">
        <v>7876.9</v>
      </c>
      <c r="H182" s="32">
        <f t="shared" ref="H182:H232" si="3">G182/F182*100</f>
        <v>27.654450151492277</v>
      </c>
    </row>
    <row r="183" spans="1:8" ht="45">
      <c r="A183" s="5" t="s">
        <v>99</v>
      </c>
      <c r="B183" s="11">
        <v>5</v>
      </c>
      <c r="C183" s="11">
        <v>2</v>
      </c>
      <c r="D183" s="12" t="s">
        <v>98</v>
      </c>
      <c r="E183" s="13">
        <v>0</v>
      </c>
      <c r="F183" s="4">
        <v>27570.3</v>
      </c>
      <c r="G183" s="33">
        <v>7876.9</v>
      </c>
      <c r="H183" s="32">
        <f t="shared" si="3"/>
        <v>28.570236812802179</v>
      </c>
    </row>
    <row r="184" spans="1:8" ht="33.75">
      <c r="A184" s="5" t="s">
        <v>202</v>
      </c>
      <c r="B184" s="11">
        <v>5</v>
      </c>
      <c r="C184" s="11">
        <v>2</v>
      </c>
      <c r="D184" s="12" t="s">
        <v>201</v>
      </c>
      <c r="E184" s="13">
        <v>0</v>
      </c>
      <c r="F184" s="4">
        <v>1323</v>
      </c>
      <c r="G184" s="33">
        <v>600</v>
      </c>
      <c r="H184" s="32">
        <f t="shared" si="3"/>
        <v>45.3514739229025</v>
      </c>
    </row>
    <row r="185" spans="1:8" ht="33.75">
      <c r="A185" s="5" t="s">
        <v>262</v>
      </c>
      <c r="B185" s="11">
        <v>5</v>
      </c>
      <c r="C185" s="11">
        <v>2</v>
      </c>
      <c r="D185" s="12" t="s">
        <v>261</v>
      </c>
      <c r="E185" s="13">
        <v>0</v>
      </c>
      <c r="F185" s="4">
        <v>1323</v>
      </c>
      <c r="G185" s="33">
        <v>600</v>
      </c>
      <c r="H185" s="32">
        <f t="shared" si="3"/>
        <v>45.3514739229025</v>
      </c>
    </row>
    <row r="186" spans="1:8" ht="33.75">
      <c r="A186" s="5" t="s">
        <v>10</v>
      </c>
      <c r="B186" s="11">
        <v>5</v>
      </c>
      <c r="C186" s="11">
        <v>2</v>
      </c>
      <c r="D186" s="12" t="s">
        <v>261</v>
      </c>
      <c r="E186" s="13" t="s">
        <v>8</v>
      </c>
      <c r="F186" s="4">
        <v>1323</v>
      </c>
      <c r="G186" s="33">
        <v>600</v>
      </c>
      <c r="H186" s="32">
        <f t="shared" si="3"/>
        <v>45.3514739229025</v>
      </c>
    </row>
    <row r="187" spans="1:8" ht="22.5">
      <c r="A187" s="5" t="s">
        <v>260</v>
      </c>
      <c r="B187" s="11">
        <v>5</v>
      </c>
      <c r="C187" s="11">
        <v>2</v>
      </c>
      <c r="D187" s="12" t="s">
        <v>259</v>
      </c>
      <c r="E187" s="13">
        <v>0</v>
      </c>
      <c r="F187" s="4">
        <v>22193.8</v>
      </c>
      <c r="G187" s="33">
        <v>6226.3</v>
      </c>
      <c r="H187" s="32">
        <f t="shared" si="3"/>
        <v>28.054231361911885</v>
      </c>
    </row>
    <row r="188" spans="1:8">
      <c r="A188" s="5" t="s">
        <v>258</v>
      </c>
      <c r="B188" s="11">
        <v>5</v>
      </c>
      <c r="C188" s="11">
        <v>2</v>
      </c>
      <c r="D188" s="12" t="s">
        <v>257</v>
      </c>
      <c r="E188" s="13">
        <v>0</v>
      </c>
      <c r="F188" s="4">
        <v>4146</v>
      </c>
      <c r="G188" s="33">
        <v>864</v>
      </c>
      <c r="H188" s="32">
        <f t="shared" si="3"/>
        <v>20.839363241678726</v>
      </c>
    </row>
    <row r="189" spans="1:8" ht="56.25">
      <c r="A189" s="5" t="s">
        <v>194</v>
      </c>
      <c r="B189" s="11">
        <v>5</v>
      </c>
      <c r="C189" s="11">
        <v>2</v>
      </c>
      <c r="D189" s="12" t="s">
        <v>257</v>
      </c>
      <c r="E189" s="13" t="s">
        <v>192</v>
      </c>
      <c r="F189" s="4">
        <v>4146</v>
      </c>
      <c r="G189" s="33">
        <v>864</v>
      </c>
      <c r="H189" s="32">
        <f t="shared" si="3"/>
        <v>20.839363241678726</v>
      </c>
    </row>
    <row r="190" spans="1:8">
      <c r="A190" s="5" t="s">
        <v>256</v>
      </c>
      <c r="B190" s="11">
        <v>5</v>
      </c>
      <c r="C190" s="11">
        <v>2</v>
      </c>
      <c r="D190" s="12" t="s">
        <v>255</v>
      </c>
      <c r="E190" s="13">
        <v>0</v>
      </c>
      <c r="F190" s="4">
        <v>9900</v>
      </c>
      <c r="G190" s="33">
        <v>5362.3</v>
      </c>
      <c r="H190" s="32">
        <f t="shared" si="3"/>
        <v>54.164646464646474</v>
      </c>
    </row>
    <row r="191" spans="1:8" ht="56.25">
      <c r="A191" s="5" t="s">
        <v>194</v>
      </c>
      <c r="B191" s="11">
        <v>5</v>
      </c>
      <c r="C191" s="11">
        <v>2</v>
      </c>
      <c r="D191" s="12" t="s">
        <v>255</v>
      </c>
      <c r="E191" s="13" t="s">
        <v>192</v>
      </c>
      <c r="F191" s="4">
        <v>9900</v>
      </c>
      <c r="G191" s="33">
        <v>5362.3</v>
      </c>
      <c r="H191" s="32">
        <f t="shared" si="3"/>
        <v>54.164646464646474</v>
      </c>
    </row>
    <row r="192" spans="1:8" ht="78.75">
      <c r="A192" s="5" t="s">
        <v>254</v>
      </c>
      <c r="B192" s="11">
        <v>5</v>
      </c>
      <c r="C192" s="11">
        <v>2</v>
      </c>
      <c r="D192" s="12" t="s">
        <v>253</v>
      </c>
      <c r="E192" s="13">
        <v>0</v>
      </c>
      <c r="F192" s="4">
        <v>196.3</v>
      </c>
      <c r="G192" s="33"/>
      <c r="H192" s="32"/>
    </row>
    <row r="193" spans="1:8" ht="33.75">
      <c r="A193" s="5" t="s">
        <v>10</v>
      </c>
      <c r="B193" s="11">
        <v>5</v>
      </c>
      <c r="C193" s="11">
        <v>2</v>
      </c>
      <c r="D193" s="12" t="s">
        <v>253</v>
      </c>
      <c r="E193" s="13" t="s">
        <v>8</v>
      </c>
      <c r="F193" s="4">
        <v>196.3</v>
      </c>
      <c r="G193" s="33"/>
      <c r="H193" s="32"/>
    </row>
    <row r="194" spans="1:8">
      <c r="A194" s="5" t="s">
        <v>252</v>
      </c>
      <c r="B194" s="11">
        <v>5</v>
      </c>
      <c r="C194" s="11">
        <v>2</v>
      </c>
      <c r="D194" s="12" t="s">
        <v>251</v>
      </c>
      <c r="E194" s="13">
        <v>0</v>
      </c>
      <c r="F194" s="4">
        <v>1954.5</v>
      </c>
      <c r="G194" s="33"/>
      <c r="H194" s="32"/>
    </row>
    <row r="195" spans="1:8" ht="56.25">
      <c r="A195" s="5" t="s">
        <v>194</v>
      </c>
      <c r="B195" s="11">
        <v>5</v>
      </c>
      <c r="C195" s="11">
        <v>2</v>
      </c>
      <c r="D195" s="12" t="s">
        <v>251</v>
      </c>
      <c r="E195" s="13" t="s">
        <v>192</v>
      </c>
      <c r="F195" s="4">
        <v>1954.5</v>
      </c>
      <c r="G195" s="33"/>
      <c r="H195" s="32"/>
    </row>
    <row r="196" spans="1:8">
      <c r="A196" s="5" t="s">
        <v>250</v>
      </c>
      <c r="B196" s="11">
        <v>5</v>
      </c>
      <c r="C196" s="11">
        <v>2</v>
      </c>
      <c r="D196" s="12" t="s">
        <v>249</v>
      </c>
      <c r="E196" s="13">
        <v>0</v>
      </c>
      <c r="F196" s="4">
        <v>5997</v>
      </c>
      <c r="G196" s="33"/>
      <c r="H196" s="32"/>
    </row>
    <row r="197" spans="1:8" ht="56.25">
      <c r="A197" s="5" t="s">
        <v>194</v>
      </c>
      <c r="B197" s="11">
        <v>5</v>
      </c>
      <c r="C197" s="11">
        <v>2</v>
      </c>
      <c r="D197" s="12" t="s">
        <v>249</v>
      </c>
      <c r="E197" s="13" t="s">
        <v>192</v>
      </c>
      <c r="F197" s="4">
        <v>5997</v>
      </c>
      <c r="G197" s="33"/>
      <c r="H197" s="32"/>
    </row>
    <row r="198" spans="1:8" ht="33.75">
      <c r="A198" s="5" t="s">
        <v>248</v>
      </c>
      <c r="B198" s="11">
        <v>5</v>
      </c>
      <c r="C198" s="11">
        <v>2</v>
      </c>
      <c r="D198" s="12" t="s">
        <v>247</v>
      </c>
      <c r="E198" s="13">
        <v>0</v>
      </c>
      <c r="F198" s="4">
        <v>4053.5</v>
      </c>
      <c r="G198" s="33">
        <v>1050.5999999999999</v>
      </c>
      <c r="H198" s="32">
        <f t="shared" si="3"/>
        <v>25.918342173430364</v>
      </c>
    </row>
    <row r="199" spans="1:8" ht="33.75">
      <c r="A199" s="5" t="s">
        <v>246</v>
      </c>
      <c r="B199" s="11">
        <v>5</v>
      </c>
      <c r="C199" s="11">
        <v>2</v>
      </c>
      <c r="D199" s="12" t="s">
        <v>245</v>
      </c>
      <c r="E199" s="13">
        <v>0</v>
      </c>
      <c r="F199" s="4">
        <v>1468.6</v>
      </c>
      <c r="G199" s="33">
        <v>283.3</v>
      </c>
      <c r="H199" s="32">
        <f t="shared" si="3"/>
        <v>19.290480729946889</v>
      </c>
    </row>
    <row r="200" spans="1:8" ht="33.75">
      <c r="A200" s="5" t="s">
        <v>10</v>
      </c>
      <c r="B200" s="11">
        <v>5</v>
      </c>
      <c r="C200" s="11">
        <v>2</v>
      </c>
      <c r="D200" s="12" t="s">
        <v>245</v>
      </c>
      <c r="E200" s="13" t="s">
        <v>8</v>
      </c>
      <c r="F200" s="4">
        <v>283.3</v>
      </c>
      <c r="G200" s="33">
        <v>283.3</v>
      </c>
      <c r="H200" s="32">
        <f t="shared" si="3"/>
        <v>100</v>
      </c>
    </row>
    <row r="201" spans="1:8" ht="45">
      <c r="A201" s="5" t="s">
        <v>190</v>
      </c>
      <c r="B201" s="11">
        <v>5</v>
      </c>
      <c r="C201" s="11">
        <v>2</v>
      </c>
      <c r="D201" s="12" t="s">
        <v>245</v>
      </c>
      <c r="E201" s="13" t="s">
        <v>189</v>
      </c>
      <c r="F201" s="4">
        <v>1185.3</v>
      </c>
      <c r="G201" s="33"/>
      <c r="H201" s="32"/>
    </row>
    <row r="202" spans="1:8" ht="33.75">
      <c r="A202" s="5" t="s">
        <v>244</v>
      </c>
      <c r="B202" s="11">
        <v>5</v>
      </c>
      <c r="C202" s="11">
        <v>2</v>
      </c>
      <c r="D202" s="12" t="s">
        <v>243</v>
      </c>
      <c r="E202" s="13">
        <v>0</v>
      </c>
      <c r="F202" s="4">
        <v>1500</v>
      </c>
      <c r="G202" s="33">
        <v>244.8</v>
      </c>
      <c r="H202" s="32">
        <f t="shared" si="3"/>
        <v>16.32</v>
      </c>
    </row>
    <row r="203" spans="1:8" ht="33.75">
      <c r="A203" s="5" t="s">
        <v>10</v>
      </c>
      <c r="B203" s="11">
        <v>5</v>
      </c>
      <c r="C203" s="11">
        <v>2</v>
      </c>
      <c r="D203" s="12" t="s">
        <v>243</v>
      </c>
      <c r="E203" s="13" t="s">
        <v>8</v>
      </c>
      <c r="F203" s="4">
        <v>1500</v>
      </c>
      <c r="G203" s="33">
        <v>244.8</v>
      </c>
      <c r="H203" s="32">
        <f t="shared" si="3"/>
        <v>16.32</v>
      </c>
    </row>
    <row r="204" spans="1:8">
      <c r="A204" s="5" t="s">
        <v>242</v>
      </c>
      <c r="B204" s="11">
        <v>5</v>
      </c>
      <c r="C204" s="11">
        <v>2</v>
      </c>
      <c r="D204" s="12" t="s">
        <v>241</v>
      </c>
      <c r="E204" s="13">
        <v>0</v>
      </c>
      <c r="F204" s="4">
        <v>562.4</v>
      </c>
      <c r="G204" s="33"/>
      <c r="H204" s="32"/>
    </row>
    <row r="205" spans="1:8" ht="33.75">
      <c r="A205" s="5" t="s">
        <v>10</v>
      </c>
      <c r="B205" s="11">
        <v>5</v>
      </c>
      <c r="C205" s="11">
        <v>2</v>
      </c>
      <c r="D205" s="12" t="s">
        <v>241</v>
      </c>
      <c r="E205" s="13" t="s">
        <v>8</v>
      </c>
      <c r="F205" s="4">
        <v>562.4</v>
      </c>
      <c r="G205" s="33"/>
      <c r="H205" s="32"/>
    </row>
    <row r="206" spans="1:8">
      <c r="A206" s="5" t="s">
        <v>240</v>
      </c>
      <c r="B206" s="11">
        <v>5</v>
      </c>
      <c r="C206" s="11">
        <v>2</v>
      </c>
      <c r="D206" s="12" t="s">
        <v>239</v>
      </c>
      <c r="E206" s="13">
        <v>0</v>
      </c>
      <c r="F206" s="4">
        <v>522.5</v>
      </c>
      <c r="G206" s="33">
        <v>522.5</v>
      </c>
      <c r="H206" s="32">
        <f t="shared" si="3"/>
        <v>100</v>
      </c>
    </row>
    <row r="207" spans="1:8" ht="56.25">
      <c r="A207" s="5" t="s">
        <v>194</v>
      </c>
      <c r="B207" s="11">
        <v>5</v>
      </c>
      <c r="C207" s="11">
        <v>2</v>
      </c>
      <c r="D207" s="12" t="s">
        <v>239</v>
      </c>
      <c r="E207" s="13" t="s">
        <v>192</v>
      </c>
      <c r="F207" s="4">
        <v>522.5</v>
      </c>
      <c r="G207" s="33">
        <v>522.5</v>
      </c>
      <c r="H207" s="32">
        <f t="shared" si="3"/>
        <v>100</v>
      </c>
    </row>
    <row r="208" spans="1:8" ht="33.75">
      <c r="A208" s="5" t="s">
        <v>207</v>
      </c>
      <c r="B208" s="11">
        <v>5</v>
      </c>
      <c r="C208" s="11">
        <v>2</v>
      </c>
      <c r="D208" s="12" t="s">
        <v>206</v>
      </c>
      <c r="E208" s="13">
        <v>0</v>
      </c>
      <c r="F208" s="4">
        <v>913</v>
      </c>
      <c r="G208" s="33"/>
      <c r="H208" s="32"/>
    </row>
    <row r="209" spans="1:8" ht="67.5">
      <c r="A209" s="5" t="s">
        <v>205</v>
      </c>
      <c r="B209" s="11">
        <v>5</v>
      </c>
      <c r="C209" s="11">
        <v>2</v>
      </c>
      <c r="D209" s="12" t="s">
        <v>204</v>
      </c>
      <c r="E209" s="13">
        <v>0</v>
      </c>
      <c r="F209" s="4">
        <v>913</v>
      </c>
      <c r="G209" s="33"/>
      <c r="H209" s="32"/>
    </row>
    <row r="210" spans="1:8" ht="56.25">
      <c r="A210" s="5" t="s">
        <v>194</v>
      </c>
      <c r="B210" s="11">
        <v>5</v>
      </c>
      <c r="C210" s="11">
        <v>2</v>
      </c>
      <c r="D210" s="12" t="s">
        <v>204</v>
      </c>
      <c r="E210" s="13" t="s">
        <v>192</v>
      </c>
      <c r="F210" s="4">
        <v>913</v>
      </c>
      <c r="G210" s="33"/>
      <c r="H210" s="32"/>
    </row>
    <row r="211" spans="1:8">
      <c r="A211" s="5" t="s">
        <v>238</v>
      </c>
      <c r="B211" s="11">
        <v>5</v>
      </c>
      <c r="C211" s="11">
        <v>3</v>
      </c>
      <c r="D211" s="12">
        <v>0</v>
      </c>
      <c r="E211" s="13">
        <v>0</v>
      </c>
      <c r="F211" s="4">
        <v>193006.7</v>
      </c>
      <c r="G211" s="33">
        <v>36140</v>
      </c>
      <c r="H211" s="32">
        <f t="shared" si="3"/>
        <v>18.72473857125167</v>
      </c>
    </row>
    <row r="212" spans="1:8" ht="45">
      <c r="A212" s="5" t="s">
        <v>99</v>
      </c>
      <c r="B212" s="11">
        <v>5</v>
      </c>
      <c r="C212" s="11">
        <v>3</v>
      </c>
      <c r="D212" s="12" t="s">
        <v>98</v>
      </c>
      <c r="E212" s="13">
        <v>0</v>
      </c>
      <c r="F212" s="4">
        <v>188328.7</v>
      </c>
      <c r="G212" s="33">
        <v>36140</v>
      </c>
      <c r="H212" s="32">
        <f t="shared" si="3"/>
        <v>19.189852635312622</v>
      </c>
    </row>
    <row r="213" spans="1:8" ht="33.75">
      <c r="A213" s="5" t="s">
        <v>202</v>
      </c>
      <c r="B213" s="11">
        <v>5</v>
      </c>
      <c r="C213" s="11">
        <v>3</v>
      </c>
      <c r="D213" s="12" t="s">
        <v>201</v>
      </c>
      <c r="E213" s="13">
        <v>0</v>
      </c>
      <c r="F213" s="4">
        <v>140022.70000000001</v>
      </c>
      <c r="G213" s="33">
        <v>36140</v>
      </c>
      <c r="H213" s="32">
        <f t="shared" si="3"/>
        <v>25.810100790800345</v>
      </c>
    </row>
    <row r="214" spans="1:8">
      <c r="A214" s="5" t="s">
        <v>237</v>
      </c>
      <c r="B214" s="11">
        <v>5</v>
      </c>
      <c r="C214" s="11">
        <v>3</v>
      </c>
      <c r="D214" s="12" t="s">
        <v>236</v>
      </c>
      <c r="E214" s="13">
        <v>0</v>
      </c>
      <c r="F214" s="4">
        <v>93851.3</v>
      </c>
      <c r="G214" s="33">
        <v>20822</v>
      </c>
      <c r="H214" s="32">
        <f t="shared" si="3"/>
        <v>22.186160447431202</v>
      </c>
    </row>
    <row r="215" spans="1:8" ht="56.25">
      <c r="A215" s="5" t="s">
        <v>194</v>
      </c>
      <c r="B215" s="11">
        <v>5</v>
      </c>
      <c r="C215" s="11">
        <v>3</v>
      </c>
      <c r="D215" s="12" t="s">
        <v>236</v>
      </c>
      <c r="E215" s="13" t="s">
        <v>192</v>
      </c>
      <c r="F215" s="4">
        <v>93851.3</v>
      </c>
      <c r="G215" s="33">
        <v>20822</v>
      </c>
      <c r="H215" s="32">
        <f t="shared" si="3"/>
        <v>22.186160447431202</v>
      </c>
    </row>
    <row r="216" spans="1:8">
      <c r="A216" s="5" t="s">
        <v>235</v>
      </c>
      <c r="B216" s="11">
        <v>5</v>
      </c>
      <c r="C216" s="11">
        <v>3</v>
      </c>
      <c r="D216" s="12" t="s">
        <v>234</v>
      </c>
      <c r="E216" s="13">
        <v>0</v>
      </c>
      <c r="F216" s="4">
        <v>13700</v>
      </c>
      <c r="G216" s="33">
        <v>9783.2000000000007</v>
      </c>
      <c r="H216" s="32">
        <f t="shared" si="3"/>
        <v>71.410218978102193</v>
      </c>
    </row>
    <row r="217" spans="1:8" ht="56.25">
      <c r="A217" s="5" t="s">
        <v>194</v>
      </c>
      <c r="B217" s="11">
        <v>5</v>
      </c>
      <c r="C217" s="11">
        <v>3</v>
      </c>
      <c r="D217" s="12" t="s">
        <v>234</v>
      </c>
      <c r="E217" s="13" t="s">
        <v>192</v>
      </c>
      <c r="F217" s="4">
        <v>13700</v>
      </c>
      <c r="G217" s="33">
        <v>9783.2000000000007</v>
      </c>
      <c r="H217" s="32">
        <f t="shared" si="3"/>
        <v>71.410218978102193</v>
      </c>
    </row>
    <row r="218" spans="1:8">
      <c r="A218" s="5" t="s">
        <v>233</v>
      </c>
      <c r="B218" s="11">
        <v>5</v>
      </c>
      <c r="C218" s="11">
        <v>3</v>
      </c>
      <c r="D218" s="12" t="s">
        <v>232</v>
      </c>
      <c r="E218" s="13">
        <v>0</v>
      </c>
      <c r="F218" s="4">
        <v>588.20000000000005</v>
      </c>
      <c r="G218" s="33"/>
      <c r="H218" s="32"/>
    </row>
    <row r="219" spans="1:8" ht="56.25">
      <c r="A219" s="5" t="s">
        <v>194</v>
      </c>
      <c r="B219" s="11">
        <v>5</v>
      </c>
      <c r="C219" s="11">
        <v>3</v>
      </c>
      <c r="D219" s="12" t="s">
        <v>232</v>
      </c>
      <c r="E219" s="13" t="s">
        <v>192</v>
      </c>
      <c r="F219" s="4">
        <v>588.20000000000005</v>
      </c>
      <c r="G219" s="33"/>
      <c r="H219" s="32"/>
    </row>
    <row r="220" spans="1:8">
      <c r="A220" s="5" t="s">
        <v>231</v>
      </c>
      <c r="B220" s="11">
        <v>5</v>
      </c>
      <c r="C220" s="11">
        <v>3</v>
      </c>
      <c r="D220" s="12" t="s">
        <v>230</v>
      </c>
      <c r="E220" s="13">
        <v>0</v>
      </c>
      <c r="F220" s="4">
        <v>1207</v>
      </c>
      <c r="G220" s="33">
        <v>306.2</v>
      </c>
      <c r="H220" s="32">
        <f t="shared" si="3"/>
        <v>25.368682684341344</v>
      </c>
    </row>
    <row r="221" spans="1:8" ht="56.25">
      <c r="A221" s="5" t="s">
        <v>194</v>
      </c>
      <c r="B221" s="11">
        <v>5</v>
      </c>
      <c r="C221" s="11">
        <v>3</v>
      </c>
      <c r="D221" s="12" t="s">
        <v>230</v>
      </c>
      <c r="E221" s="13" t="s">
        <v>192</v>
      </c>
      <c r="F221" s="4">
        <v>1207</v>
      </c>
      <c r="G221" s="33">
        <v>306.2</v>
      </c>
      <c r="H221" s="32">
        <f t="shared" si="3"/>
        <v>25.368682684341344</v>
      </c>
    </row>
    <row r="222" spans="1:8">
      <c r="A222" s="5" t="s">
        <v>229</v>
      </c>
      <c r="B222" s="11">
        <v>5</v>
      </c>
      <c r="C222" s="11">
        <v>3</v>
      </c>
      <c r="D222" s="12" t="s">
        <v>228</v>
      </c>
      <c r="E222" s="13">
        <v>0</v>
      </c>
      <c r="F222" s="4">
        <v>3474.9</v>
      </c>
      <c r="G222" s="33"/>
      <c r="H222" s="32"/>
    </row>
    <row r="223" spans="1:8" ht="56.25">
      <c r="A223" s="5" t="s">
        <v>194</v>
      </c>
      <c r="B223" s="11">
        <v>5</v>
      </c>
      <c r="C223" s="11">
        <v>3</v>
      </c>
      <c r="D223" s="12" t="s">
        <v>228</v>
      </c>
      <c r="E223" s="13" t="s">
        <v>192</v>
      </c>
      <c r="F223" s="4">
        <v>3474.9</v>
      </c>
      <c r="G223" s="33"/>
      <c r="H223" s="32"/>
    </row>
    <row r="224" spans="1:8">
      <c r="A224" s="5" t="s">
        <v>227</v>
      </c>
      <c r="B224" s="11">
        <v>5</v>
      </c>
      <c r="C224" s="11">
        <v>3</v>
      </c>
      <c r="D224" s="12" t="s">
        <v>226</v>
      </c>
      <c r="E224" s="13">
        <v>0</v>
      </c>
      <c r="F224" s="4">
        <v>379.8</v>
      </c>
      <c r="G224" s="33"/>
      <c r="H224" s="32"/>
    </row>
    <row r="225" spans="1:8" ht="33.75">
      <c r="A225" s="5" t="s">
        <v>10</v>
      </c>
      <c r="B225" s="11">
        <v>5</v>
      </c>
      <c r="C225" s="11">
        <v>3</v>
      </c>
      <c r="D225" s="12" t="s">
        <v>226</v>
      </c>
      <c r="E225" s="13" t="s">
        <v>8</v>
      </c>
      <c r="F225" s="4">
        <v>379.8</v>
      </c>
      <c r="G225" s="33"/>
      <c r="H225" s="32"/>
    </row>
    <row r="226" spans="1:8">
      <c r="A226" s="5" t="s">
        <v>225</v>
      </c>
      <c r="B226" s="11">
        <v>5</v>
      </c>
      <c r="C226" s="11">
        <v>3</v>
      </c>
      <c r="D226" s="12" t="s">
        <v>224</v>
      </c>
      <c r="E226" s="13">
        <v>0</v>
      </c>
      <c r="F226" s="4">
        <v>2000</v>
      </c>
      <c r="G226" s="33"/>
      <c r="H226" s="32"/>
    </row>
    <row r="227" spans="1:8" ht="47.45" customHeight="1">
      <c r="A227" s="5" t="s">
        <v>194</v>
      </c>
      <c r="B227" s="11">
        <v>5</v>
      </c>
      <c r="C227" s="11">
        <v>3</v>
      </c>
      <c r="D227" s="12" t="s">
        <v>224</v>
      </c>
      <c r="E227" s="13" t="s">
        <v>192</v>
      </c>
      <c r="F227" s="4">
        <v>2000</v>
      </c>
      <c r="G227" s="33"/>
      <c r="H227" s="32"/>
    </row>
    <row r="228" spans="1:8" ht="22.5">
      <c r="A228" s="5" t="s">
        <v>223</v>
      </c>
      <c r="B228" s="11">
        <v>5</v>
      </c>
      <c r="C228" s="11">
        <v>3</v>
      </c>
      <c r="D228" s="12" t="s">
        <v>222</v>
      </c>
      <c r="E228" s="13">
        <v>0</v>
      </c>
      <c r="F228" s="4">
        <v>2800</v>
      </c>
      <c r="G228" s="33"/>
      <c r="H228" s="32"/>
    </row>
    <row r="229" spans="1:8" ht="46.15" customHeight="1">
      <c r="A229" s="5" t="s">
        <v>194</v>
      </c>
      <c r="B229" s="11">
        <v>5</v>
      </c>
      <c r="C229" s="11">
        <v>3</v>
      </c>
      <c r="D229" s="12" t="s">
        <v>222</v>
      </c>
      <c r="E229" s="13" t="s">
        <v>192</v>
      </c>
      <c r="F229" s="4">
        <v>2800</v>
      </c>
      <c r="G229" s="33"/>
      <c r="H229" s="32"/>
    </row>
    <row r="230" spans="1:8">
      <c r="A230" s="5" t="s">
        <v>221</v>
      </c>
      <c r="B230" s="11">
        <v>5</v>
      </c>
      <c r="C230" s="11">
        <v>3</v>
      </c>
      <c r="D230" s="12" t="s">
        <v>220</v>
      </c>
      <c r="E230" s="13">
        <v>0</v>
      </c>
      <c r="F230" s="4">
        <v>83.6</v>
      </c>
      <c r="G230" s="33"/>
      <c r="H230" s="32"/>
    </row>
    <row r="231" spans="1:8" ht="56.25">
      <c r="A231" s="5" t="s">
        <v>194</v>
      </c>
      <c r="B231" s="11">
        <v>5</v>
      </c>
      <c r="C231" s="11">
        <v>3</v>
      </c>
      <c r="D231" s="12" t="s">
        <v>220</v>
      </c>
      <c r="E231" s="13" t="s">
        <v>192</v>
      </c>
      <c r="F231" s="4">
        <v>83.6</v>
      </c>
      <c r="G231" s="33"/>
      <c r="H231" s="32"/>
    </row>
    <row r="232" spans="1:8">
      <c r="A232" s="5" t="s">
        <v>219</v>
      </c>
      <c r="B232" s="11">
        <v>5</v>
      </c>
      <c r="C232" s="11">
        <v>3</v>
      </c>
      <c r="D232" s="12" t="s">
        <v>218</v>
      </c>
      <c r="E232" s="13">
        <v>0</v>
      </c>
      <c r="F232" s="4">
        <v>5326</v>
      </c>
      <c r="G232" s="33">
        <v>762.4</v>
      </c>
      <c r="H232" s="32">
        <f t="shared" si="3"/>
        <v>14.314682688696958</v>
      </c>
    </row>
    <row r="233" spans="1:8" ht="56.25">
      <c r="A233" s="5" t="s">
        <v>194</v>
      </c>
      <c r="B233" s="11">
        <v>5</v>
      </c>
      <c r="C233" s="11">
        <v>3</v>
      </c>
      <c r="D233" s="12" t="s">
        <v>218</v>
      </c>
      <c r="E233" s="13" t="s">
        <v>192</v>
      </c>
      <c r="F233" s="4">
        <v>5326</v>
      </c>
      <c r="G233" s="33">
        <v>762.4</v>
      </c>
      <c r="H233" s="32">
        <f t="shared" ref="H233:H271" si="4">G233/F233*100</f>
        <v>14.314682688696958</v>
      </c>
    </row>
    <row r="234" spans="1:8" ht="22.5">
      <c r="A234" s="5" t="s">
        <v>217</v>
      </c>
      <c r="B234" s="11">
        <v>5</v>
      </c>
      <c r="C234" s="11">
        <v>3</v>
      </c>
      <c r="D234" s="12" t="s">
        <v>216</v>
      </c>
      <c r="E234" s="13">
        <v>0</v>
      </c>
      <c r="F234" s="4">
        <v>5211.8999999999996</v>
      </c>
      <c r="G234" s="33">
        <v>500</v>
      </c>
      <c r="H234" s="32">
        <f t="shared" si="4"/>
        <v>9.5934304188491737</v>
      </c>
    </row>
    <row r="235" spans="1:8" ht="56.25">
      <c r="A235" s="5" t="s">
        <v>194</v>
      </c>
      <c r="B235" s="11">
        <v>5</v>
      </c>
      <c r="C235" s="11">
        <v>3</v>
      </c>
      <c r="D235" s="12" t="s">
        <v>216</v>
      </c>
      <c r="E235" s="13" t="s">
        <v>192</v>
      </c>
      <c r="F235" s="4">
        <v>5211.8999999999996</v>
      </c>
      <c r="G235" s="33">
        <v>500</v>
      </c>
      <c r="H235" s="32">
        <f t="shared" si="4"/>
        <v>9.5934304188491737</v>
      </c>
    </row>
    <row r="236" spans="1:8" ht="22.5">
      <c r="A236" s="5" t="s">
        <v>215</v>
      </c>
      <c r="B236" s="11">
        <v>5</v>
      </c>
      <c r="C236" s="11">
        <v>3</v>
      </c>
      <c r="D236" s="12" t="s">
        <v>214</v>
      </c>
      <c r="E236" s="13">
        <v>0</v>
      </c>
      <c r="F236" s="4">
        <v>11400</v>
      </c>
      <c r="G236" s="33">
        <v>3966.2</v>
      </c>
      <c r="H236" s="32">
        <f t="shared" si="4"/>
        <v>34.791228070175443</v>
      </c>
    </row>
    <row r="237" spans="1:8" ht="56.25">
      <c r="A237" s="5" t="s">
        <v>194</v>
      </c>
      <c r="B237" s="11">
        <v>5</v>
      </c>
      <c r="C237" s="11">
        <v>3</v>
      </c>
      <c r="D237" s="12" t="s">
        <v>214</v>
      </c>
      <c r="E237" s="13" t="s">
        <v>192</v>
      </c>
      <c r="F237" s="4">
        <v>11400</v>
      </c>
      <c r="G237" s="33">
        <v>3966.2</v>
      </c>
      <c r="H237" s="32">
        <f t="shared" si="4"/>
        <v>34.791228070175443</v>
      </c>
    </row>
    <row r="238" spans="1:8" ht="22.5">
      <c r="A238" s="5" t="s">
        <v>213</v>
      </c>
      <c r="B238" s="11">
        <v>5</v>
      </c>
      <c r="C238" s="11">
        <v>3</v>
      </c>
      <c r="D238" s="12" t="s">
        <v>212</v>
      </c>
      <c r="E238" s="13">
        <v>0</v>
      </c>
      <c r="F238" s="4">
        <v>48306</v>
      </c>
      <c r="G238" s="33"/>
      <c r="H238" s="32"/>
    </row>
    <row r="239" spans="1:8" ht="45">
      <c r="A239" s="5" t="s">
        <v>211</v>
      </c>
      <c r="B239" s="11">
        <v>5</v>
      </c>
      <c r="C239" s="11">
        <v>3</v>
      </c>
      <c r="D239" s="12" t="s">
        <v>210</v>
      </c>
      <c r="E239" s="13">
        <v>0</v>
      </c>
      <c r="F239" s="4">
        <v>45890</v>
      </c>
      <c r="G239" s="33"/>
      <c r="H239" s="32"/>
    </row>
    <row r="240" spans="1:8" ht="101.25">
      <c r="A240" s="5" t="s">
        <v>199</v>
      </c>
      <c r="B240" s="11">
        <v>5</v>
      </c>
      <c r="C240" s="11">
        <v>3</v>
      </c>
      <c r="D240" s="12" t="s">
        <v>210</v>
      </c>
      <c r="E240" s="13" t="s">
        <v>197</v>
      </c>
      <c r="F240" s="4">
        <v>45890</v>
      </c>
      <c r="G240" s="33"/>
      <c r="H240" s="32"/>
    </row>
    <row r="241" spans="1:8" ht="33.75">
      <c r="A241" s="5" t="s">
        <v>209</v>
      </c>
      <c r="B241" s="11">
        <v>5</v>
      </c>
      <c r="C241" s="11">
        <v>3</v>
      </c>
      <c r="D241" s="12" t="s">
        <v>208</v>
      </c>
      <c r="E241" s="13">
        <v>0</v>
      </c>
      <c r="F241" s="4">
        <v>2416</v>
      </c>
      <c r="G241" s="33"/>
      <c r="H241" s="32"/>
    </row>
    <row r="242" spans="1:8" ht="101.25">
      <c r="A242" s="5" t="s">
        <v>199</v>
      </c>
      <c r="B242" s="11">
        <v>5</v>
      </c>
      <c r="C242" s="11">
        <v>3</v>
      </c>
      <c r="D242" s="12" t="s">
        <v>208</v>
      </c>
      <c r="E242" s="13" t="s">
        <v>197</v>
      </c>
      <c r="F242" s="4">
        <v>2416</v>
      </c>
      <c r="G242" s="33"/>
      <c r="H242" s="32"/>
    </row>
    <row r="243" spans="1:8" ht="33.75">
      <c r="A243" s="5" t="s">
        <v>207</v>
      </c>
      <c r="B243" s="11">
        <v>5</v>
      </c>
      <c r="C243" s="11">
        <v>3</v>
      </c>
      <c r="D243" s="12" t="s">
        <v>206</v>
      </c>
      <c r="E243" s="13">
        <v>0</v>
      </c>
      <c r="F243" s="4">
        <v>4678</v>
      </c>
      <c r="G243" s="33"/>
      <c r="H243" s="32"/>
    </row>
    <row r="244" spans="1:8" ht="67.5">
      <c r="A244" s="5" t="s">
        <v>205</v>
      </c>
      <c r="B244" s="11">
        <v>5</v>
      </c>
      <c r="C244" s="11">
        <v>3</v>
      </c>
      <c r="D244" s="12" t="s">
        <v>204</v>
      </c>
      <c r="E244" s="13">
        <v>0</v>
      </c>
      <c r="F244" s="4">
        <v>4678</v>
      </c>
      <c r="G244" s="33"/>
      <c r="H244" s="32"/>
    </row>
    <row r="245" spans="1:8" ht="56.25">
      <c r="A245" s="5" t="s">
        <v>194</v>
      </c>
      <c r="B245" s="11">
        <v>5</v>
      </c>
      <c r="C245" s="11">
        <v>3</v>
      </c>
      <c r="D245" s="12" t="s">
        <v>204</v>
      </c>
      <c r="E245" s="13" t="s">
        <v>192</v>
      </c>
      <c r="F245" s="4">
        <v>4678</v>
      </c>
      <c r="G245" s="33"/>
      <c r="H245" s="32"/>
    </row>
    <row r="246" spans="1:8" ht="22.5">
      <c r="A246" s="5" t="s">
        <v>203</v>
      </c>
      <c r="B246" s="11">
        <v>5</v>
      </c>
      <c r="C246" s="11">
        <v>5</v>
      </c>
      <c r="D246" s="12">
        <v>0</v>
      </c>
      <c r="E246" s="13">
        <v>0</v>
      </c>
      <c r="F246" s="4">
        <v>12032.7</v>
      </c>
      <c r="G246" s="33">
        <v>1632.4</v>
      </c>
      <c r="H246" s="32">
        <f t="shared" si="4"/>
        <v>13.566364988739018</v>
      </c>
    </row>
    <row r="247" spans="1:8" ht="45">
      <c r="A247" s="5" t="s">
        <v>99</v>
      </c>
      <c r="B247" s="11">
        <v>5</v>
      </c>
      <c r="C247" s="11">
        <v>5</v>
      </c>
      <c r="D247" s="12" t="s">
        <v>98</v>
      </c>
      <c r="E247" s="13">
        <v>0</v>
      </c>
      <c r="F247" s="4">
        <v>3279.3</v>
      </c>
      <c r="G247" s="33"/>
      <c r="H247" s="32"/>
    </row>
    <row r="248" spans="1:8" ht="33.75">
      <c r="A248" s="5" t="s">
        <v>202</v>
      </c>
      <c r="B248" s="11">
        <v>5</v>
      </c>
      <c r="C248" s="11">
        <v>5</v>
      </c>
      <c r="D248" s="12" t="s">
        <v>201</v>
      </c>
      <c r="E248" s="13">
        <v>0</v>
      </c>
      <c r="F248" s="4">
        <v>3279.3</v>
      </c>
      <c r="G248" s="33"/>
      <c r="H248" s="32"/>
    </row>
    <row r="249" spans="1:8" ht="33.75">
      <c r="A249" s="5" t="s">
        <v>200</v>
      </c>
      <c r="B249" s="11">
        <v>5</v>
      </c>
      <c r="C249" s="11">
        <v>5</v>
      </c>
      <c r="D249" s="12" t="s">
        <v>198</v>
      </c>
      <c r="E249" s="13">
        <v>0</v>
      </c>
      <c r="F249" s="4">
        <v>3279.3</v>
      </c>
      <c r="G249" s="33"/>
      <c r="H249" s="32"/>
    </row>
    <row r="250" spans="1:8" ht="101.25">
      <c r="A250" s="5" t="s">
        <v>199</v>
      </c>
      <c r="B250" s="11">
        <v>5</v>
      </c>
      <c r="C250" s="11">
        <v>5</v>
      </c>
      <c r="D250" s="12" t="s">
        <v>198</v>
      </c>
      <c r="E250" s="13" t="s">
        <v>197</v>
      </c>
      <c r="F250" s="4">
        <v>3279.3</v>
      </c>
      <c r="G250" s="33"/>
      <c r="H250" s="32"/>
    </row>
    <row r="251" spans="1:8" ht="33.75">
      <c r="A251" s="5" t="s">
        <v>31</v>
      </c>
      <c r="B251" s="11">
        <v>5</v>
      </c>
      <c r="C251" s="11">
        <v>5</v>
      </c>
      <c r="D251" s="12" t="s">
        <v>23</v>
      </c>
      <c r="E251" s="13">
        <v>0</v>
      </c>
      <c r="F251" s="4">
        <v>8753.4</v>
      </c>
      <c r="G251" s="33">
        <v>1632.4</v>
      </c>
      <c r="H251" s="32">
        <f t="shared" si="4"/>
        <v>18.648753627162019</v>
      </c>
    </row>
    <row r="252" spans="1:8" ht="22.5">
      <c r="A252" s="5" t="s">
        <v>30</v>
      </c>
      <c r="B252" s="11">
        <v>5</v>
      </c>
      <c r="C252" s="11">
        <v>5</v>
      </c>
      <c r="D252" s="12" t="s">
        <v>23</v>
      </c>
      <c r="E252" s="13" t="s">
        <v>29</v>
      </c>
      <c r="F252" s="4">
        <v>6681</v>
      </c>
      <c r="G252" s="33">
        <v>1573.6</v>
      </c>
      <c r="H252" s="32">
        <f t="shared" si="4"/>
        <v>23.553360275407872</v>
      </c>
    </row>
    <row r="253" spans="1:8" ht="45">
      <c r="A253" s="5" t="s">
        <v>26</v>
      </c>
      <c r="B253" s="11">
        <v>5</v>
      </c>
      <c r="C253" s="11">
        <v>5</v>
      </c>
      <c r="D253" s="12" t="s">
        <v>23</v>
      </c>
      <c r="E253" s="13" t="s">
        <v>25</v>
      </c>
      <c r="F253" s="4">
        <v>2023.8</v>
      </c>
      <c r="G253" s="33">
        <v>46.2</v>
      </c>
      <c r="H253" s="32">
        <f t="shared" si="4"/>
        <v>2.2828342721612809</v>
      </c>
    </row>
    <row r="254" spans="1:8" ht="33.75">
      <c r="A254" s="5" t="s">
        <v>10</v>
      </c>
      <c r="B254" s="11">
        <v>5</v>
      </c>
      <c r="C254" s="11">
        <v>5</v>
      </c>
      <c r="D254" s="12" t="s">
        <v>23</v>
      </c>
      <c r="E254" s="13" t="s">
        <v>8</v>
      </c>
      <c r="F254" s="4">
        <v>33</v>
      </c>
      <c r="G254" s="33"/>
      <c r="H254" s="32"/>
    </row>
    <row r="255" spans="1:8">
      <c r="A255" s="5" t="s">
        <v>34</v>
      </c>
      <c r="B255" s="11">
        <v>5</v>
      </c>
      <c r="C255" s="11">
        <v>5</v>
      </c>
      <c r="D255" s="12" t="s">
        <v>23</v>
      </c>
      <c r="E255" s="13" t="s">
        <v>32</v>
      </c>
      <c r="F255" s="4">
        <v>15.6</v>
      </c>
      <c r="G255" s="33">
        <v>12.6</v>
      </c>
      <c r="H255" s="32">
        <f t="shared" si="4"/>
        <v>80.769230769230774</v>
      </c>
    </row>
    <row r="256" spans="1:8">
      <c r="A256" s="5" t="s">
        <v>196</v>
      </c>
      <c r="B256" s="11">
        <v>7</v>
      </c>
      <c r="C256" s="11">
        <v>0</v>
      </c>
      <c r="D256" s="12">
        <v>0</v>
      </c>
      <c r="E256" s="13">
        <v>0</v>
      </c>
      <c r="F256" s="4">
        <v>1455068.1</v>
      </c>
      <c r="G256" s="33">
        <v>461942.6</v>
      </c>
      <c r="H256" s="32">
        <f t="shared" si="4"/>
        <v>31.747146405037675</v>
      </c>
    </row>
    <row r="257" spans="1:10">
      <c r="A257" s="5" t="s">
        <v>195</v>
      </c>
      <c r="B257" s="11">
        <v>7</v>
      </c>
      <c r="C257" s="11">
        <v>1</v>
      </c>
      <c r="D257" s="12">
        <v>0</v>
      </c>
      <c r="E257" s="13">
        <v>0</v>
      </c>
      <c r="F257" s="4">
        <v>455883.3</v>
      </c>
      <c r="G257" s="33">
        <f>185758.7+3301</f>
        <v>189059.7</v>
      </c>
      <c r="H257" s="32">
        <f t="shared" si="4"/>
        <v>41.471073847188528</v>
      </c>
      <c r="I257" s="1">
        <v>452582.3</v>
      </c>
      <c r="J257" s="31">
        <f>I257-F257</f>
        <v>-3301</v>
      </c>
    </row>
    <row r="258" spans="1:10" ht="22.5">
      <c r="A258" s="5" t="s">
        <v>178</v>
      </c>
      <c r="B258" s="11">
        <v>7</v>
      </c>
      <c r="C258" s="11">
        <v>1</v>
      </c>
      <c r="D258" s="12" t="s">
        <v>177</v>
      </c>
      <c r="E258" s="13">
        <v>0</v>
      </c>
      <c r="F258" s="4">
        <v>11241.3</v>
      </c>
      <c r="G258" s="33">
        <v>1249.8</v>
      </c>
      <c r="H258" s="32">
        <f t="shared" si="4"/>
        <v>11.117931200128099</v>
      </c>
    </row>
    <row r="259" spans="1:10" ht="22.5">
      <c r="A259" s="5" t="s">
        <v>176</v>
      </c>
      <c r="B259" s="11">
        <v>7</v>
      </c>
      <c r="C259" s="11">
        <v>1</v>
      </c>
      <c r="D259" s="12" t="s">
        <v>175</v>
      </c>
      <c r="E259" s="13">
        <v>0</v>
      </c>
      <c r="F259" s="4">
        <v>11241.3</v>
      </c>
      <c r="G259" s="33">
        <v>1249.8</v>
      </c>
      <c r="H259" s="32">
        <f t="shared" si="4"/>
        <v>11.117931200128099</v>
      </c>
    </row>
    <row r="260" spans="1:10" ht="22.5">
      <c r="A260" s="5" t="s">
        <v>174</v>
      </c>
      <c r="B260" s="11">
        <v>7</v>
      </c>
      <c r="C260" s="11">
        <v>1</v>
      </c>
      <c r="D260" s="12" t="s">
        <v>173</v>
      </c>
      <c r="E260" s="13">
        <v>0</v>
      </c>
      <c r="F260" s="4">
        <v>5154</v>
      </c>
      <c r="G260" s="33"/>
      <c r="H260" s="32"/>
    </row>
    <row r="261" spans="1:10" ht="33.75">
      <c r="A261" s="5" t="s">
        <v>10</v>
      </c>
      <c r="B261" s="11">
        <v>7</v>
      </c>
      <c r="C261" s="11">
        <v>1</v>
      </c>
      <c r="D261" s="12" t="s">
        <v>173</v>
      </c>
      <c r="E261" s="13" t="s">
        <v>8</v>
      </c>
      <c r="F261" s="4">
        <v>5154</v>
      </c>
      <c r="G261" s="33"/>
      <c r="H261" s="32"/>
    </row>
    <row r="262" spans="1:10" ht="22.5">
      <c r="A262" s="5" t="s">
        <v>172</v>
      </c>
      <c r="B262" s="11">
        <v>7</v>
      </c>
      <c r="C262" s="11">
        <v>1</v>
      </c>
      <c r="D262" s="12" t="s">
        <v>171</v>
      </c>
      <c r="E262" s="13">
        <v>0</v>
      </c>
      <c r="F262" s="4">
        <v>6087.3</v>
      </c>
      <c r="G262" s="33">
        <v>1249.8</v>
      </c>
      <c r="H262" s="32">
        <f t="shared" si="4"/>
        <v>20.531270021191659</v>
      </c>
    </row>
    <row r="263" spans="1:10" ht="33.75">
      <c r="A263" s="5" t="s">
        <v>10</v>
      </c>
      <c r="B263" s="11">
        <v>7</v>
      </c>
      <c r="C263" s="11">
        <v>1</v>
      </c>
      <c r="D263" s="12" t="s">
        <v>171</v>
      </c>
      <c r="E263" s="13" t="s">
        <v>8</v>
      </c>
      <c r="F263" s="4">
        <v>6033.1</v>
      </c>
      <c r="G263" s="33">
        <v>1249.8</v>
      </c>
      <c r="H263" s="32">
        <f t="shared" si="4"/>
        <v>20.715718287447579</v>
      </c>
    </row>
    <row r="264" spans="1:10" ht="56.25">
      <c r="A264" s="5" t="s">
        <v>116</v>
      </c>
      <c r="B264" s="11">
        <v>7</v>
      </c>
      <c r="C264" s="11">
        <v>1</v>
      </c>
      <c r="D264" s="12" t="s">
        <v>171</v>
      </c>
      <c r="E264" s="13" t="s">
        <v>114</v>
      </c>
      <c r="F264" s="4">
        <v>54.2</v>
      </c>
      <c r="G264" s="33"/>
      <c r="H264" s="32"/>
    </row>
    <row r="265" spans="1:10" ht="33.75">
      <c r="A265" s="5" t="s">
        <v>58</v>
      </c>
      <c r="B265" s="11">
        <v>7</v>
      </c>
      <c r="C265" s="11">
        <v>1</v>
      </c>
      <c r="D265" s="12" t="s">
        <v>57</v>
      </c>
      <c r="E265" s="13">
        <v>0</v>
      </c>
      <c r="F265" s="4">
        <v>431170.3</v>
      </c>
      <c r="G265" s="33">
        <f>180409.2+3301</f>
        <v>183710.2</v>
      </c>
      <c r="H265" s="32">
        <f t="shared" si="4"/>
        <v>42.607340997281121</v>
      </c>
      <c r="I265" s="1">
        <v>427869.3</v>
      </c>
      <c r="J265" s="31">
        <f>I265-F265</f>
        <v>-3301</v>
      </c>
    </row>
    <row r="266" spans="1:10">
      <c r="A266" s="5" t="s">
        <v>56</v>
      </c>
      <c r="B266" s="11">
        <v>7</v>
      </c>
      <c r="C266" s="11">
        <v>1</v>
      </c>
      <c r="D266" s="12" t="s">
        <v>55</v>
      </c>
      <c r="E266" s="13">
        <v>0</v>
      </c>
      <c r="F266" s="4">
        <v>431170.3</v>
      </c>
      <c r="G266" s="33">
        <f>180409.2+3301</f>
        <v>183710.2</v>
      </c>
      <c r="H266" s="32">
        <f t="shared" si="4"/>
        <v>42.607340997281121</v>
      </c>
      <c r="J266" s="31">
        <f t="shared" ref="J266:J267" si="5">I266-F266</f>
        <v>-431170.3</v>
      </c>
    </row>
    <row r="267" spans="1:10" ht="56.25">
      <c r="A267" s="5" t="s">
        <v>116</v>
      </c>
      <c r="B267" s="11">
        <v>7</v>
      </c>
      <c r="C267" s="11">
        <v>1</v>
      </c>
      <c r="D267" s="12" t="s">
        <v>55</v>
      </c>
      <c r="E267" s="13" t="s">
        <v>114</v>
      </c>
      <c r="F267" s="4">
        <v>29360.2</v>
      </c>
      <c r="G267" s="33">
        <f>8941.5+3301</f>
        <v>12242.5</v>
      </c>
      <c r="H267" s="32">
        <f t="shared" si="4"/>
        <v>41.697604239753133</v>
      </c>
      <c r="I267" s="1">
        <v>26059.3</v>
      </c>
      <c r="J267" s="31">
        <f t="shared" si="5"/>
        <v>-3300.9000000000015</v>
      </c>
    </row>
    <row r="268" spans="1:10" ht="56.25">
      <c r="A268" s="5" t="s">
        <v>14</v>
      </c>
      <c r="B268" s="11">
        <v>7</v>
      </c>
      <c r="C268" s="11">
        <v>1</v>
      </c>
      <c r="D268" s="12" t="s">
        <v>55</v>
      </c>
      <c r="E268" s="13" t="s">
        <v>12</v>
      </c>
      <c r="F268" s="4">
        <v>24197.5</v>
      </c>
      <c r="G268" s="33">
        <v>12526.5</v>
      </c>
      <c r="H268" s="32">
        <f t="shared" si="4"/>
        <v>51.767744601715052</v>
      </c>
    </row>
    <row r="269" spans="1:10" ht="33.75">
      <c r="A269" s="5" t="s">
        <v>181</v>
      </c>
      <c r="B269" s="11">
        <v>7</v>
      </c>
      <c r="C269" s="11">
        <v>1</v>
      </c>
      <c r="D269" s="12" t="s">
        <v>193</v>
      </c>
      <c r="E269" s="13">
        <v>0</v>
      </c>
      <c r="F269" s="4">
        <v>372304</v>
      </c>
      <c r="G269" s="33">
        <v>158941.20000000001</v>
      </c>
      <c r="H269" s="32">
        <f t="shared" si="4"/>
        <v>42.691241566032062</v>
      </c>
    </row>
    <row r="270" spans="1:10" ht="56.25">
      <c r="A270" s="5" t="s">
        <v>116</v>
      </c>
      <c r="B270" s="11">
        <v>7</v>
      </c>
      <c r="C270" s="11">
        <v>1</v>
      </c>
      <c r="D270" s="12" t="s">
        <v>193</v>
      </c>
      <c r="E270" s="13" t="s">
        <v>114</v>
      </c>
      <c r="F270" s="4">
        <v>182808.4</v>
      </c>
      <c r="G270" s="33">
        <v>86936.3</v>
      </c>
      <c r="H270" s="32">
        <f t="shared" si="4"/>
        <v>47.555965699606809</v>
      </c>
    </row>
    <row r="271" spans="1:10" ht="56.25">
      <c r="A271" s="5" t="s">
        <v>14</v>
      </c>
      <c r="B271" s="11">
        <v>7</v>
      </c>
      <c r="C271" s="11">
        <v>1</v>
      </c>
      <c r="D271" s="12" t="s">
        <v>193</v>
      </c>
      <c r="E271" s="13" t="s">
        <v>12</v>
      </c>
      <c r="F271" s="4">
        <v>189495.6</v>
      </c>
      <c r="G271" s="33">
        <v>72004.899999999994</v>
      </c>
      <c r="H271" s="32">
        <f t="shared" si="4"/>
        <v>37.998190987020273</v>
      </c>
    </row>
    <row r="272" spans="1:10" ht="33.75">
      <c r="A272" s="5" t="s">
        <v>170</v>
      </c>
      <c r="B272" s="11">
        <v>7</v>
      </c>
      <c r="C272" s="11">
        <v>1</v>
      </c>
      <c r="D272" s="12" t="s">
        <v>169</v>
      </c>
      <c r="E272" s="13">
        <v>0</v>
      </c>
      <c r="F272" s="4">
        <v>5308.5</v>
      </c>
      <c r="G272" s="33"/>
      <c r="H272" s="32"/>
    </row>
    <row r="273" spans="1:8" ht="56.25">
      <c r="A273" s="5" t="s">
        <v>116</v>
      </c>
      <c r="B273" s="11">
        <v>7</v>
      </c>
      <c r="C273" s="11">
        <v>1</v>
      </c>
      <c r="D273" s="12" t="s">
        <v>169</v>
      </c>
      <c r="E273" s="13" t="s">
        <v>114</v>
      </c>
      <c r="F273" s="4">
        <v>1769.5</v>
      </c>
      <c r="G273" s="33"/>
      <c r="H273" s="32"/>
    </row>
    <row r="274" spans="1:8" ht="56.25">
      <c r="A274" s="5" t="s">
        <v>14</v>
      </c>
      <c r="B274" s="11">
        <v>7</v>
      </c>
      <c r="C274" s="11">
        <v>1</v>
      </c>
      <c r="D274" s="12" t="s">
        <v>169</v>
      </c>
      <c r="E274" s="13" t="s">
        <v>12</v>
      </c>
      <c r="F274" s="4">
        <v>3539</v>
      </c>
      <c r="G274" s="33"/>
      <c r="H274" s="32"/>
    </row>
    <row r="275" spans="1:8" ht="33.75">
      <c r="A275" s="5" t="s">
        <v>138</v>
      </c>
      <c r="B275" s="11">
        <v>7</v>
      </c>
      <c r="C275" s="11">
        <v>1</v>
      </c>
      <c r="D275" s="12" t="s">
        <v>137</v>
      </c>
      <c r="E275" s="13">
        <v>0</v>
      </c>
      <c r="F275" s="4">
        <v>13471.7</v>
      </c>
      <c r="G275" s="33">
        <v>4099.7</v>
      </c>
      <c r="H275" s="32">
        <f t="shared" ref="H275:H310" si="6">G275/F275*100</f>
        <v>30.431942516534662</v>
      </c>
    </row>
    <row r="276" spans="1:8" ht="45">
      <c r="A276" s="5" t="s">
        <v>136</v>
      </c>
      <c r="B276" s="11">
        <v>7</v>
      </c>
      <c r="C276" s="11">
        <v>1</v>
      </c>
      <c r="D276" s="12" t="s">
        <v>135</v>
      </c>
      <c r="E276" s="13">
        <v>0</v>
      </c>
      <c r="F276" s="4">
        <v>13471.7</v>
      </c>
      <c r="G276" s="33">
        <v>4099.7</v>
      </c>
      <c r="H276" s="32">
        <f t="shared" si="6"/>
        <v>30.431942516534662</v>
      </c>
    </row>
    <row r="277" spans="1:8" ht="33.75">
      <c r="A277" s="5" t="s">
        <v>181</v>
      </c>
      <c r="B277" s="11">
        <v>7</v>
      </c>
      <c r="C277" s="11">
        <v>1</v>
      </c>
      <c r="D277" s="12" t="s">
        <v>180</v>
      </c>
      <c r="E277" s="13">
        <v>0</v>
      </c>
      <c r="F277" s="4">
        <v>13471.7</v>
      </c>
      <c r="G277" s="33">
        <v>4099.7</v>
      </c>
      <c r="H277" s="32">
        <f t="shared" si="6"/>
        <v>30.431942516534662</v>
      </c>
    </row>
    <row r="278" spans="1:8" ht="33.75">
      <c r="A278" s="5" t="s">
        <v>44</v>
      </c>
      <c r="B278" s="11">
        <v>7</v>
      </c>
      <c r="C278" s="11">
        <v>1</v>
      </c>
      <c r="D278" s="12" t="s">
        <v>180</v>
      </c>
      <c r="E278" s="13" t="s">
        <v>43</v>
      </c>
      <c r="F278" s="4">
        <v>10346.9</v>
      </c>
      <c r="G278" s="33">
        <v>2732.2</v>
      </c>
      <c r="H278" s="32">
        <f t="shared" si="6"/>
        <v>26.405976669340575</v>
      </c>
    </row>
    <row r="279" spans="1:8" ht="33.75">
      <c r="A279" s="5" t="s">
        <v>42</v>
      </c>
      <c r="B279" s="11">
        <v>7</v>
      </c>
      <c r="C279" s="11">
        <v>1</v>
      </c>
      <c r="D279" s="12" t="s">
        <v>180</v>
      </c>
      <c r="E279" s="13" t="s">
        <v>41</v>
      </c>
      <c r="F279" s="4">
        <v>3124.8</v>
      </c>
      <c r="G279" s="33">
        <v>1367.5</v>
      </c>
      <c r="H279" s="32">
        <f t="shared" si="6"/>
        <v>43.762800819252426</v>
      </c>
    </row>
    <row r="280" spans="1:8">
      <c r="A280" s="5" t="s">
        <v>191</v>
      </c>
      <c r="B280" s="11">
        <v>7</v>
      </c>
      <c r="C280" s="11">
        <v>2</v>
      </c>
      <c r="D280" s="12">
        <v>0</v>
      </c>
      <c r="E280" s="13">
        <v>0</v>
      </c>
      <c r="F280" s="4">
        <v>913600.6</v>
      </c>
      <c r="G280" s="33">
        <v>252170.1</v>
      </c>
      <c r="H280" s="32">
        <f t="shared" si="6"/>
        <v>27.601787914762753</v>
      </c>
    </row>
    <row r="281" spans="1:8" ht="22.5">
      <c r="A281" s="5" t="s">
        <v>178</v>
      </c>
      <c r="B281" s="11">
        <v>7</v>
      </c>
      <c r="C281" s="11">
        <v>2</v>
      </c>
      <c r="D281" s="12" t="s">
        <v>177</v>
      </c>
      <c r="E281" s="13">
        <v>0</v>
      </c>
      <c r="F281" s="4">
        <v>19659.2</v>
      </c>
      <c r="G281" s="33">
        <v>2200</v>
      </c>
      <c r="H281" s="32">
        <f t="shared" si="6"/>
        <v>11.190689346463742</v>
      </c>
    </row>
    <row r="282" spans="1:8" ht="22.5">
      <c r="A282" s="5" t="s">
        <v>176</v>
      </c>
      <c r="B282" s="11">
        <v>7</v>
      </c>
      <c r="C282" s="11">
        <v>2</v>
      </c>
      <c r="D282" s="12" t="s">
        <v>175</v>
      </c>
      <c r="E282" s="13">
        <v>0</v>
      </c>
      <c r="F282" s="4">
        <v>19659.2</v>
      </c>
      <c r="G282" s="33">
        <v>2200</v>
      </c>
      <c r="H282" s="32">
        <f t="shared" si="6"/>
        <v>11.190689346463742</v>
      </c>
    </row>
    <row r="283" spans="1:8" ht="22.5">
      <c r="A283" s="5" t="s">
        <v>174</v>
      </c>
      <c r="B283" s="11">
        <v>7</v>
      </c>
      <c r="C283" s="11">
        <v>2</v>
      </c>
      <c r="D283" s="12" t="s">
        <v>173</v>
      </c>
      <c r="E283" s="13">
        <v>0</v>
      </c>
      <c r="F283" s="4">
        <v>13477.1</v>
      </c>
      <c r="G283" s="33">
        <v>2200</v>
      </c>
      <c r="H283" s="32">
        <f t="shared" si="6"/>
        <v>16.323986614330977</v>
      </c>
    </row>
    <row r="284" spans="1:8" ht="33.75">
      <c r="A284" s="5" t="s">
        <v>10</v>
      </c>
      <c r="B284" s="11">
        <v>7</v>
      </c>
      <c r="C284" s="11">
        <v>2</v>
      </c>
      <c r="D284" s="12" t="s">
        <v>173</v>
      </c>
      <c r="E284" s="13" t="s">
        <v>8</v>
      </c>
      <c r="F284" s="4">
        <v>12477.1</v>
      </c>
      <c r="G284" s="33">
        <v>1200</v>
      </c>
      <c r="H284" s="32">
        <f t="shared" si="6"/>
        <v>9.6176194788853167</v>
      </c>
    </row>
    <row r="285" spans="1:8" ht="45">
      <c r="A285" s="5" t="s">
        <v>190</v>
      </c>
      <c r="B285" s="11">
        <v>7</v>
      </c>
      <c r="C285" s="11">
        <v>2</v>
      </c>
      <c r="D285" s="12" t="s">
        <v>173</v>
      </c>
      <c r="E285" s="13" t="s">
        <v>189</v>
      </c>
      <c r="F285" s="4">
        <v>1000</v>
      </c>
      <c r="G285" s="33">
        <v>1000</v>
      </c>
      <c r="H285" s="32">
        <f t="shared" si="6"/>
        <v>100</v>
      </c>
    </row>
    <row r="286" spans="1:8" ht="22.5">
      <c r="A286" s="5" t="s">
        <v>172</v>
      </c>
      <c r="B286" s="11">
        <v>7</v>
      </c>
      <c r="C286" s="11">
        <v>2</v>
      </c>
      <c r="D286" s="12" t="s">
        <v>171</v>
      </c>
      <c r="E286" s="13">
        <v>0</v>
      </c>
      <c r="F286" s="4">
        <v>6182.1</v>
      </c>
      <c r="G286" s="33"/>
      <c r="H286" s="32"/>
    </row>
    <row r="287" spans="1:8" ht="33.75">
      <c r="A287" s="5" t="s">
        <v>10</v>
      </c>
      <c r="B287" s="11">
        <v>7</v>
      </c>
      <c r="C287" s="11">
        <v>2</v>
      </c>
      <c r="D287" s="12" t="s">
        <v>171</v>
      </c>
      <c r="E287" s="13" t="s">
        <v>8</v>
      </c>
      <c r="F287" s="4">
        <v>6078.9</v>
      </c>
      <c r="G287" s="33"/>
      <c r="H287" s="32"/>
    </row>
    <row r="288" spans="1:8" ht="56.25">
      <c r="A288" s="5" t="s">
        <v>116</v>
      </c>
      <c r="B288" s="11">
        <v>7</v>
      </c>
      <c r="C288" s="11">
        <v>2</v>
      </c>
      <c r="D288" s="12" t="s">
        <v>171</v>
      </c>
      <c r="E288" s="13" t="s">
        <v>114</v>
      </c>
      <c r="F288" s="4">
        <v>103.2</v>
      </c>
      <c r="G288" s="33"/>
      <c r="H288" s="32"/>
    </row>
    <row r="289" spans="1:8" ht="33.75">
      <c r="A289" s="5" t="s">
        <v>58</v>
      </c>
      <c r="B289" s="11">
        <v>7</v>
      </c>
      <c r="C289" s="11">
        <v>2</v>
      </c>
      <c r="D289" s="12" t="s">
        <v>57</v>
      </c>
      <c r="E289" s="13">
        <v>0</v>
      </c>
      <c r="F289" s="4">
        <v>871554.3</v>
      </c>
      <c r="G289" s="33">
        <v>242912.4</v>
      </c>
      <c r="H289" s="32">
        <f t="shared" si="6"/>
        <v>27.871172226446472</v>
      </c>
    </row>
    <row r="290" spans="1:8">
      <c r="A290" s="5" t="s">
        <v>188</v>
      </c>
      <c r="B290" s="11">
        <v>7</v>
      </c>
      <c r="C290" s="11">
        <v>2</v>
      </c>
      <c r="D290" s="12" t="s">
        <v>187</v>
      </c>
      <c r="E290" s="13">
        <v>0</v>
      </c>
      <c r="F290" s="4">
        <v>871554.3</v>
      </c>
      <c r="G290" s="33">
        <v>242912.4</v>
      </c>
      <c r="H290" s="32">
        <f t="shared" si="6"/>
        <v>27.871172226446472</v>
      </c>
    </row>
    <row r="291" spans="1:8" ht="33.75">
      <c r="A291" s="5" t="s">
        <v>40</v>
      </c>
      <c r="B291" s="11">
        <v>7</v>
      </c>
      <c r="C291" s="11">
        <v>2</v>
      </c>
      <c r="D291" s="12" t="s">
        <v>187</v>
      </c>
      <c r="E291" s="13" t="s">
        <v>39</v>
      </c>
      <c r="F291" s="4">
        <v>14</v>
      </c>
      <c r="G291" s="33">
        <v>14</v>
      </c>
      <c r="H291" s="32">
        <f t="shared" si="6"/>
        <v>100</v>
      </c>
    </row>
    <row r="292" spans="1:8" ht="56.25">
      <c r="A292" s="5" t="s">
        <v>116</v>
      </c>
      <c r="B292" s="11">
        <v>7</v>
      </c>
      <c r="C292" s="11">
        <v>2</v>
      </c>
      <c r="D292" s="12" t="s">
        <v>187</v>
      </c>
      <c r="E292" s="13" t="s">
        <v>114</v>
      </c>
      <c r="F292" s="4">
        <v>49770.400000000001</v>
      </c>
      <c r="G292" s="33">
        <v>24531.7</v>
      </c>
      <c r="H292" s="32">
        <f t="shared" si="6"/>
        <v>49.289738479096009</v>
      </c>
    </row>
    <row r="293" spans="1:8" ht="56.25">
      <c r="A293" s="5" t="s">
        <v>14</v>
      </c>
      <c r="B293" s="11">
        <v>7</v>
      </c>
      <c r="C293" s="11">
        <v>2</v>
      </c>
      <c r="D293" s="12" t="s">
        <v>187</v>
      </c>
      <c r="E293" s="13" t="s">
        <v>12</v>
      </c>
      <c r="F293" s="4">
        <v>3908</v>
      </c>
      <c r="G293" s="33">
        <v>1449.6</v>
      </c>
      <c r="H293" s="32">
        <f t="shared" si="6"/>
        <v>37.093142272262028</v>
      </c>
    </row>
    <row r="294" spans="1:8">
      <c r="A294" s="5" t="s">
        <v>36</v>
      </c>
      <c r="B294" s="11">
        <v>7</v>
      </c>
      <c r="C294" s="11">
        <v>2</v>
      </c>
      <c r="D294" s="12" t="s">
        <v>187</v>
      </c>
      <c r="E294" s="13" t="s">
        <v>35</v>
      </c>
      <c r="F294" s="4">
        <v>4</v>
      </c>
      <c r="G294" s="33">
        <v>2</v>
      </c>
      <c r="H294" s="32">
        <f t="shared" si="6"/>
        <v>50</v>
      </c>
    </row>
    <row r="295" spans="1:8" ht="33.75">
      <c r="A295" s="5" t="s">
        <v>181</v>
      </c>
      <c r="B295" s="11">
        <v>7</v>
      </c>
      <c r="C295" s="11">
        <v>2</v>
      </c>
      <c r="D295" s="12" t="s">
        <v>186</v>
      </c>
      <c r="E295" s="13">
        <v>0</v>
      </c>
      <c r="F295" s="4">
        <v>817857.9</v>
      </c>
      <c r="G295" s="33">
        <v>216915.1</v>
      </c>
      <c r="H295" s="32">
        <f t="shared" si="6"/>
        <v>26.52234575223887</v>
      </c>
    </row>
    <row r="296" spans="1:8" ht="33.75">
      <c r="A296" s="5" t="s">
        <v>44</v>
      </c>
      <c r="B296" s="11">
        <v>7</v>
      </c>
      <c r="C296" s="11">
        <v>2</v>
      </c>
      <c r="D296" s="12" t="s">
        <v>186</v>
      </c>
      <c r="E296" s="13" t="s">
        <v>43</v>
      </c>
      <c r="F296" s="4">
        <v>6451.3</v>
      </c>
      <c r="G296" s="33">
        <v>1429.7</v>
      </c>
      <c r="H296" s="32">
        <f t="shared" si="6"/>
        <v>22.161424829104213</v>
      </c>
    </row>
    <row r="297" spans="1:8" ht="33.75">
      <c r="A297" s="5" t="s">
        <v>42</v>
      </c>
      <c r="B297" s="11">
        <v>7</v>
      </c>
      <c r="C297" s="11">
        <v>2</v>
      </c>
      <c r="D297" s="12" t="s">
        <v>186</v>
      </c>
      <c r="E297" s="13" t="s">
        <v>41</v>
      </c>
      <c r="F297" s="4">
        <v>1948.3</v>
      </c>
      <c r="G297" s="33">
        <v>837.5</v>
      </c>
      <c r="H297" s="32">
        <f t="shared" si="6"/>
        <v>42.986193091413028</v>
      </c>
    </row>
    <row r="298" spans="1:8" ht="33.75">
      <c r="A298" s="5" t="s">
        <v>10</v>
      </c>
      <c r="B298" s="11">
        <v>7</v>
      </c>
      <c r="C298" s="11">
        <v>2</v>
      </c>
      <c r="D298" s="12" t="s">
        <v>186</v>
      </c>
      <c r="E298" s="13" t="s">
        <v>8</v>
      </c>
      <c r="F298" s="4">
        <v>120</v>
      </c>
      <c r="G298" s="33"/>
      <c r="H298" s="32"/>
    </row>
    <row r="299" spans="1:8" ht="56.25">
      <c r="A299" s="5" t="s">
        <v>116</v>
      </c>
      <c r="B299" s="11">
        <v>7</v>
      </c>
      <c r="C299" s="11">
        <v>2</v>
      </c>
      <c r="D299" s="12" t="s">
        <v>186</v>
      </c>
      <c r="E299" s="13" t="s">
        <v>114</v>
      </c>
      <c r="F299" s="4">
        <v>750840.7</v>
      </c>
      <c r="G299" s="33">
        <v>198913.9</v>
      </c>
      <c r="H299" s="32">
        <f t="shared" si="6"/>
        <v>26.492157391041804</v>
      </c>
    </row>
    <row r="300" spans="1:8" ht="56.25">
      <c r="A300" s="5" t="s">
        <v>14</v>
      </c>
      <c r="B300" s="11">
        <v>7</v>
      </c>
      <c r="C300" s="11">
        <v>2</v>
      </c>
      <c r="D300" s="12" t="s">
        <v>186</v>
      </c>
      <c r="E300" s="13" t="s">
        <v>12</v>
      </c>
      <c r="F300" s="4">
        <v>58497.599999999999</v>
      </c>
      <c r="G300" s="33">
        <v>15734</v>
      </c>
      <c r="H300" s="32">
        <f t="shared" si="6"/>
        <v>26.896829955416973</v>
      </c>
    </row>
    <row r="301" spans="1:8" ht="45">
      <c r="A301" s="5" t="s">
        <v>185</v>
      </c>
      <c r="B301" s="11">
        <v>7</v>
      </c>
      <c r="C301" s="11">
        <v>2</v>
      </c>
      <c r="D301" s="12" t="s">
        <v>184</v>
      </c>
      <c r="E301" s="13">
        <v>0</v>
      </c>
      <c r="F301" s="4">
        <v>407</v>
      </c>
      <c r="G301" s="33">
        <v>118</v>
      </c>
      <c r="H301" s="32">
        <f t="shared" si="6"/>
        <v>28.992628992628994</v>
      </c>
    </row>
    <row r="302" spans="1:8" ht="33.75">
      <c r="A302" s="5" t="s">
        <v>183</v>
      </c>
      <c r="B302" s="11">
        <v>7</v>
      </c>
      <c r="C302" s="11">
        <v>2</v>
      </c>
      <c r="D302" s="12" t="s">
        <v>182</v>
      </c>
      <c r="E302" s="13">
        <v>0</v>
      </c>
      <c r="F302" s="4">
        <v>407</v>
      </c>
      <c r="G302" s="33">
        <v>118</v>
      </c>
      <c r="H302" s="32">
        <f t="shared" si="6"/>
        <v>28.992628992628994</v>
      </c>
    </row>
    <row r="303" spans="1:8" ht="22.5">
      <c r="A303" s="5" t="s">
        <v>30</v>
      </c>
      <c r="B303" s="11">
        <v>7</v>
      </c>
      <c r="C303" s="11">
        <v>2</v>
      </c>
      <c r="D303" s="12" t="s">
        <v>182</v>
      </c>
      <c r="E303" s="13" t="s">
        <v>29</v>
      </c>
      <c r="F303" s="4">
        <v>313</v>
      </c>
      <c r="G303" s="33">
        <v>86.7</v>
      </c>
      <c r="H303" s="32">
        <f t="shared" si="6"/>
        <v>27.699680511182112</v>
      </c>
    </row>
    <row r="304" spans="1:8" ht="45">
      <c r="A304" s="5" t="s">
        <v>26</v>
      </c>
      <c r="B304" s="11">
        <v>7</v>
      </c>
      <c r="C304" s="11">
        <v>2</v>
      </c>
      <c r="D304" s="12" t="s">
        <v>182</v>
      </c>
      <c r="E304" s="13" t="s">
        <v>25</v>
      </c>
      <c r="F304" s="4">
        <v>94</v>
      </c>
      <c r="G304" s="33">
        <v>31.3</v>
      </c>
      <c r="H304" s="32">
        <f t="shared" si="6"/>
        <v>33.297872340425535</v>
      </c>
    </row>
    <row r="305" spans="1:8" ht="33.75">
      <c r="A305" s="5" t="s">
        <v>138</v>
      </c>
      <c r="B305" s="11">
        <v>7</v>
      </c>
      <c r="C305" s="11">
        <v>2</v>
      </c>
      <c r="D305" s="12" t="s">
        <v>137</v>
      </c>
      <c r="E305" s="13">
        <v>0</v>
      </c>
      <c r="F305" s="4">
        <v>21980.1</v>
      </c>
      <c r="G305" s="33">
        <v>6939.7</v>
      </c>
      <c r="H305" s="32">
        <f t="shared" si="6"/>
        <v>31.572649805960847</v>
      </c>
    </row>
    <row r="306" spans="1:8" ht="45">
      <c r="A306" s="5" t="s">
        <v>136</v>
      </c>
      <c r="B306" s="11">
        <v>7</v>
      </c>
      <c r="C306" s="11">
        <v>2</v>
      </c>
      <c r="D306" s="12" t="s">
        <v>135</v>
      </c>
      <c r="E306" s="13">
        <v>0</v>
      </c>
      <c r="F306" s="4">
        <v>21980.1</v>
      </c>
      <c r="G306" s="33">
        <v>6939.7</v>
      </c>
      <c r="H306" s="32">
        <f t="shared" si="6"/>
        <v>31.572649805960847</v>
      </c>
    </row>
    <row r="307" spans="1:8" ht="33.75">
      <c r="A307" s="5" t="s">
        <v>181</v>
      </c>
      <c r="B307" s="11">
        <v>7</v>
      </c>
      <c r="C307" s="11">
        <v>2</v>
      </c>
      <c r="D307" s="12" t="s">
        <v>180</v>
      </c>
      <c r="E307" s="13">
        <v>0</v>
      </c>
      <c r="F307" s="4">
        <v>21980.1</v>
      </c>
      <c r="G307" s="33">
        <v>6939.7</v>
      </c>
      <c r="H307" s="32">
        <f t="shared" si="6"/>
        <v>31.572649805960847</v>
      </c>
    </row>
    <row r="308" spans="1:8" ht="33.75">
      <c r="A308" s="5" t="s">
        <v>44</v>
      </c>
      <c r="B308" s="11">
        <v>7</v>
      </c>
      <c r="C308" s="11">
        <v>2</v>
      </c>
      <c r="D308" s="12" t="s">
        <v>180</v>
      </c>
      <c r="E308" s="13" t="s">
        <v>43</v>
      </c>
      <c r="F308" s="4">
        <v>16881.8</v>
      </c>
      <c r="G308" s="33">
        <v>4726.7</v>
      </c>
      <c r="H308" s="32">
        <f t="shared" si="6"/>
        <v>27.998791598052343</v>
      </c>
    </row>
    <row r="309" spans="1:8" ht="33.75">
      <c r="A309" s="5" t="s">
        <v>42</v>
      </c>
      <c r="B309" s="11">
        <v>7</v>
      </c>
      <c r="C309" s="11">
        <v>2</v>
      </c>
      <c r="D309" s="12" t="s">
        <v>180</v>
      </c>
      <c r="E309" s="13" t="s">
        <v>41</v>
      </c>
      <c r="F309" s="4">
        <v>5098.3</v>
      </c>
      <c r="G309" s="33">
        <v>2213</v>
      </c>
      <c r="H309" s="32">
        <f t="shared" si="6"/>
        <v>43.406625737991092</v>
      </c>
    </row>
    <row r="310" spans="1:8">
      <c r="A310" s="5" t="s">
        <v>179</v>
      </c>
      <c r="B310" s="11">
        <v>7</v>
      </c>
      <c r="C310" s="11">
        <v>3</v>
      </c>
      <c r="D310" s="12">
        <v>0</v>
      </c>
      <c r="E310" s="13">
        <v>0</v>
      </c>
      <c r="F310" s="4">
        <v>48606.400000000001</v>
      </c>
      <c r="G310" s="33">
        <v>11173.5</v>
      </c>
      <c r="H310" s="32">
        <f t="shared" si="6"/>
        <v>22.987713552124823</v>
      </c>
    </row>
    <row r="311" spans="1:8" ht="22.5">
      <c r="A311" s="5" t="s">
        <v>178</v>
      </c>
      <c r="B311" s="11">
        <v>7</v>
      </c>
      <c r="C311" s="11">
        <v>3</v>
      </c>
      <c r="D311" s="12" t="s">
        <v>177</v>
      </c>
      <c r="E311" s="13">
        <v>0</v>
      </c>
      <c r="F311" s="4">
        <v>315</v>
      </c>
      <c r="G311" s="33"/>
      <c r="H311" s="32"/>
    </row>
    <row r="312" spans="1:8" ht="22.5">
      <c r="A312" s="5" t="s">
        <v>176</v>
      </c>
      <c r="B312" s="11">
        <v>7</v>
      </c>
      <c r="C312" s="11">
        <v>3</v>
      </c>
      <c r="D312" s="12" t="s">
        <v>175</v>
      </c>
      <c r="E312" s="13">
        <v>0</v>
      </c>
      <c r="F312" s="4">
        <v>315</v>
      </c>
      <c r="G312" s="33"/>
      <c r="H312" s="32"/>
    </row>
    <row r="313" spans="1:8" ht="22.5">
      <c r="A313" s="5" t="s">
        <v>174</v>
      </c>
      <c r="B313" s="11">
        <v>7</v>
      </c>
      <c r="C313" s="11">
        <v>3</v>
      </c>
      <c r="D313" s="12" t="s">
        <v>173</v>
      </c>
      <c r="E313" s="13">
        <v>0</v>
      </c>
      <c r="F313" s="4">
        <v>113.2</v>
      </c>
      <c r="G313" s="33"/>
      <c r="H313" s="32"/>
    </row>
    <row r="314" spans="1:8" ht="33.75">
      <c r="A314" s="5" t="s">
        <v>10</v>
      </c>
      <c r="B314" s="11">
        <v>7</v>
      </c>
      <c r="C314" s="11">
        <v>3</v>
      </c>
      <c r="D314" s="12" t="s">
        <v>173</v>
      </c>
      <c r="E314" s="13" t="s">
        <v>8</v>
      </c>
      <c r="F314" s="4">
        <v>113.2</v>
      </c>
      <c r="G314" s="33"/>
      <c r="H314" s="32"/>
    </row>
    <row r="315" spans="1:8" ht="22.5">
      <c r="A315" s="5" t="s">
        <v>172</v>
      </c>
      <c r="B315" s="11">
        <v>7</v>
      </c>
      <c r="C315" s="11">
        <v>3</v>
      </c>
      <c r="D315" s="12" t="s">
        <v>171</v>
      </c>
      <c r="E315" s="13">
        <v>0</v>
      </c>
      <c r="F315" s="4">
        <v>201.8</v>
      </c>
      <c r="G315" s="33"/>
      <c r="H315" s="32"/>
    </row>
    <row r="316" spans="1:8" ht="33.75">
      <c r="A316" s="5" t="s">
        <v>10</v>
      </c>
      <c r="B316" s="11">
        <v>7</v>
      </c>
      <c r="C316" s="11">
        <v>3</v>
      </c>
      <c r="D316" s="12" t="s">
        <v>171</v>
      </c>
      <c r="E316" s="13" t="s">
        <v>8</v>
      </c>
      <c r="F316" s="4">
        <v>201.8</v>
      </c>
      <c r="G316" s="33"/>
      <c r="H316" s="32"/>
    </row>
    <row r="317" spans="1:8" ht="33.75">
      <c r="A317" s="5" t="s">
        <v>58</v>
      </c>
      <c r="B317" s="11">
        <v>7</v>
      </c>
      <c r="C317" s="11">
        <v>3</v>
      </c>
      <c r="D317" s="12" t="s">
        <v>57</v>
      </c>
      <c r="E317" s="13">
        <v>0</v>
      </c>
      <c r="F317" s="4">
        <v>48291.4</v>
      </c>
      <c r="G317" s="33">
        <v>11173.5</v>
      </c>
      <c r="H317" s="32">
        <f t="shared" ref="H317:H350" si="7">G317/F317*100</f>
        <v>23.137660121677982</v>
      </c>
    </row>
    <row r="318" spans="1:8" ht="22.5">
      <c r="A318" s="5" t="s">
        <v>168</v>
      </c>
      <c r="B318" s="11">
        <v>7</v>
      </c>
      <c r="C318" s="11">
        <v>3</v>
      </c>
      <c r="D318" s="12" t="s">
        <v>167</v>
      </c>
      <c r="E318" s="13">
        <v>0</v>
      </c>
      <c r="F318" s="4">
        <v>1769.4</v>
      </c>
      <c r="G318" s="33">
        <v>11173.5</v>
      </c>
      <c r="H318" s="32">
        <f t="shared" si="7"/>
        <v>631.48524923702951</v>
      </c>
    </row>
    <row r="319" spans="1:8" ht="22.5">
      <c r="A319" s="5" t="s">
        <v>168</v>
      </c>
      <c r="B319" s="11">
        <v>7</v>
      </c>
      <c r="C319" s="11">
        <v>3</v>
      </c>
      <c r="D319" s="12" t="s">
        <v>167</v>
      </c>
      <c r="E319" s="13">
        <v>0</v>
      </c>
      <c r="F319" s="4">
        <v>46522</v>
      </c>
      <c r="G319" s="33">
        <v>11173.5</v>
      </c>
      <c r="H319" s="32">
        <f t="shared" ref="H319" si="8">G319/F319*100</f>
        <v>24.017669059799665</v>
      </c>
    </row>
    <row r="320" spans="1:8" ht="45">
      <c r="A320" s="5" t="s">
        <v>166</v>
      </c>
      <c r="B320" s="11">
        <v>7</v>
      </c>
      <c r="C320" s="11">
        <v>3</v>
      </c>
      <c r="D320" s="12" t="s">
        <v>165</v>
      </c>
      <c r="E320" s="13">
        <v>0</v>
      </c>
      <c r="F320" s="4">
        <v>2259.6999999999998</v>
      </c>
      <c r="G320" s="33">
        <v>2259.6999999999998</v>
      </c>
      <c r="H320" s="32">
        <f t="shared" si="7"/>
        <v>100</v>
      </c>
    </row>
    <row r="321" spans="1:8" ht="56.25">
      <c r="A321" s="5" t="s">
        <v>116</v>
      </c>
      <c r="B321" s="11">
        <v>7</v>
      </c>
      <c r="C321" s="11">
        <v>3</v>
      </c>
      <c r="D321" s="12" t="s">
        <v>165</v>
      </c>
      <c r="E321" s="13" t="s">
        <v>114</v>
      </c>
      <c r="F321" s="4">
        <v>2259.6999999999998</v>
      </c>
      <c r="G321" s="33">
        <v>2259.6999999999998</v>
      </c>
      <c r="H321" s="32">
        <f t="shared" si="7"/>
        <v>100</v>
      </c>
    </row>
    <row r="322" spans="1:8" ht="45">
      <c r="A322" s="5" t="s">
        <v>164</v>
      </c>
      <c r="B322" s="11">
        <v>7</v>
      </c>
      <c r="C322" s="11">
        <v>3</v>
      </c>
      <c r="D322" s="12" t="s">
        <v>163</v>
      </c>
      <c r="E322" s="13">
        <v>0</v>
      </c>
      <c r="F322" s="4">
        <v>17687.900000000001</v>
      </c>
      <c r="G322" s="33">
        <v>3269</v>
      </c>
      <c r="H322" s="32">
        <f t="shared" si="7"/>
        <v>18.481560841026916</v>
      </c>
    </row>
    <row r="323" spans="1:8" ht="56.25">
      <c r="A323" s="5" t="s">
        <v>116</v>
      </c>
      <c r="B323" s="11">
        <v>7</v>
      </c>
      <c r="C323" s="11">
        <v>3</v>
      </c>
      <c r="D323" s="12" t="s">
        <v>163</v>
      </c>
      <c r="E323" s="13" t="s">
        <v>114</v>
      </c>
      <c r="F323" s="4">
        <v>17687.900000000001</v>
      </c>
      <c r="G323" s="33">
        <v>3269</v>
      </c>
      <c r="H323" s="32">
        <f t="shared" si="7"/>
        <v>18.481560841026916</v>
      </c>
    </row>
    <row r="324" spans="1:8" ht="45">
      <c r="A324" s="5" t="s">
        <v>162</v>
      </c>
      <c r="B324" s="11">
        <v>7</v>
      </c>
      <c r="C324" s="11">
        <v>3</v>
      </c>
      <c r="D324" s="12" t="s">
        <v>161</v>
      </c>
      <c r="E324" s="13">
        <v>0</v>
      </c>
      <c r="F324" s="4">
        <v>1681</v>
      </c>
      <c r="G324" s="33"/>
      <c r="H324" s="32"/>
    </row>
    <row r="325" spans="1:8" ht="56.25">
      <c r="A325" s="5" t="s">
        <v>116</v>
      </c>
      <c r="B325" s="11">
        <v>7</v>
      </c>
      <c r="C325" s="11">
        <v>3</v>
      </c>
      <c r="D325" s="12" t="s">
        <v>161</v>
      </c>
      <c r="E325" s="13" t="s">
        <v>114</v>
      </c>
      <c r="F325" s="4">
        <v>1681</v>
      </c>
      <c r="G325" s="33"/>
      <c r="H325" s="32"/>
    </row>
    <row r="326" spans="1:8" ht="45">
      <c r="A326" s="5" t="s">
        <v>160</v>
      </c>
      <c r="B326" s="11">
        <v>7</v>
      </c>
      <c r="C326" s="11">
        <v>3</v>
      </c>
      <c r="D326" s="12" t="s">
        <v>159</v>
      </c>
      <c r="E326" s="13">
        <v>0</v>
      </c>
      <c r="F326" s="4">
        <v>88.4</v>
      </c>
      <c r="G326" s="33"/>
      <c r="H326" s="32"/>
    </row>
    <row r="327" spans="1:8" ht="56.25">
      <c r="A327" s="5" t="s">
        <v>116</v>
      </c>
      <c r="B327" s="11">
        <v>7</v>
      </c>
      <c r="C327" s="11">
        <v>3</v>
      </c>
      <c r="D327" s="12" t="s">
        <v>159</v>
      </c>
      <c r="E327" s="13" t="s">
        <v>114</v>
      </c>
      <c r="F327" s="4">
        <v>88.4</v>
      </c>
      <c r="G327" s="33"/>
      <c r="H327" s="32"/>
    </row>
    <row r="328" spans="1:8" ht="45">
      <c r="A328" s="5" t="s">
        <v>158</v>
      </c>
      <c r="B328" s="11">
        <v>7</v>
      </c>
      <c r="C328" s="11">
        <v>3</v>
      </c>
      <c r="D328" s="12" t="s">
        <v>157</v>
      </c>
      <c r="E328" s="13">
        <v>0</v>
      </c>
      <c r="F328" s="4">
        <v>26574.400000000001</v>
      </c>
      <c r="G328" s="33">
        <v>5644.8</v>
      </c>
      <c r="H328" s="32">
        <f t="shared" si="7"/>
        <v>21.241495574688422</v>
      </c>
    </row>
    <row r="329" spans="1:8" ht="56.25">
      <c r="A329" s="5" t="s">
        <v>116</v>
      </c>
      <c r="B329" s="11">
        <v>7</v>
      </c>
      <c r="C329" s="11">
        <v>3</v>
      </c>
      <c r="D329" s="12" t="s">
        <v>157</v>
      </c>
      <c r="E329" s="13" t="s">
        <v>114</v>
      </c>
      <c r="F329" s="4">
        <v>19815.8</v>
      </c>
      <c r="G329" s="33">
        <v>4138.6000000000004</v>
      </c>
      <c r="H329" s="32">
        <f t="shared" si="7"/>
        <v>20.885354111365682</v>
      </c>
    </row>
    <row r="330" spans="1:8" ht="56.25">
      <c r="A330" s="5" t="s">
        <v>14</v>
      </c>
      <c r="B330" s="11">
        <v>7</v>
      </c>
      <c r="C330" s="11">
        <v>3</v>
      </c>
      <c r="D330" s="12" t="s">
        <v>157</v>
      </c>
      <c r="E330" s="13" t="s">
        <v>12</v>
      </c>
      <c r="F330" s="4">
        <v>6758.6</v>
      </c>
      <c r="G330" s="33">
        <v>1506.2</v>
      </c>
      <c r="H330" s="32">
        <f t="shared" si="7"/>
        <v>22.285680466368774</v>
      </c>
    </row>
    <row r="331" spans="1:8">
      <c r="A331" s="5" t="s">
        <v>156</v>
      </c>
      <c r="B331" s="11">
        <v>7</v>
      </c>
      <c r="C331" s="11">
        <v>7</v>
      </c>
      <c r="D331" s="12">
        <v>0</v>
      </c>
      <c r="E331" s="13">
        <v>0</v>
      </c>
      <c r="F331" s="4">
        <v>9112</v>
      </c>
      <c r="G331" s="33">
        <v>17.600000000000001</v>
      </c>
      <c r="H331" s="32">
        <f t="shared" si="7"/>
        <v>0.19315188762071994</v>
      </c>
    </row>
    <row r="332" spans="1:8" ht="33.75">
      <c r="A332" s="5" t="s">
        <v>58</v>
      </c>
      <c r="B332" s="11">
        <v>7</v>
      </c>
      <c r="C332" s="11">
        <v>7</v>
      </c>
      <c r="D332" s="12" t="s">
        <v>57</v>
      </c>
      <c r="E332" s="13">
        <v>0</v>
      </c>
      <c r="F332" s="4">
        <v>8728.2000000000007</v>
      </c>
      <c r="G332" s="33"/>
      <c r="H332" s="32"/>
    </row>
    <row r="333" spans="1:8" ht="22.5">
      <c r="A333" s="5" t="s">
        <v>155</v>
      </c>
      <c r="B333" s="11">
        <v>7</v>
      </c>
      <c r="C333" s="11">
        <v>7</v>
      </c>
      <c r="D333" s="12" t="s">
        <v>154</v>
      </c>
      <c r="E333" s="13">
        <v>0</v>
      </c>
      <c r="F333" s="4">
        <v>8728.2000000000007</v>
      </c>
      <c r="G333" s="33"/>
      <c r="H333" s="32"/>
    </row>
    <row r="334" spans="1:8" ht="22.5">
      <c r="A334" s="5" t="s">
        <v>153</v>
      </c>
      <c r="B334" s="11">
        <v>7</v>
      </c>
      <c r="C334" s="11">
        <v>7</v>
      </c>
      <c r="D334" s="12" t="s">
        <v>152</v>
      </c>
      <c r="E334" s="13">
        <v>0</v>
      </c>
      <c r="F334" s="4">
        <v>7920.4</v>
      </c>
      <c r="G334" s="33"/>
      <c r="H334" s="32"/>
    </row>
    <row r="335" spans="1:8" ht="33.75">
      <c r="A335" s="5" t="s">
        <v>53</v>
      </c>
      <c r="B335" s="11">
        <v>7</v>
      </c>
      <c r="C335" s="11">
        <v>7</v>
      </c>
      <c r="D335" s="12" t="s">
        <v>152</v>
      </c>
      <c r="E335" s="13" t="s">
        <v>51</v>
      </c>
      <c r="F335" s="4">
        <v>1121.0999999999999</v>
      </c>
      <c r="G335" s="33"/>
      <c r="H335" s="32"/>
    </row>
    <row r="336" spans="1:8" ht="56.25">
      <c r="A336" s="5" t="s">
        <v>116</v>
      </c>
      <c r="B336" s="11">
        <v>7</v>
      </c>
      <c r="C336" s="11">
        <v>7</v>
      </c>
      <c r="D336" s="12" t="s">
        <v>152</v>
      </c>
      <c r="E336" s="13" t="s">
        <v>114</v>
      </c>
      <c r="F336" s="4">
        <v>6799.3</v>
      </c>
      <c r="G336" s="33"/>
      <c r="H336" s="32"/>
    </row>
    <row r="337" spans="1:10" ht="22.5">
      <c r="A337" s="5" t="s">
        <v>151</v>
      </c>
      <c r="B337" s="11">
        <v>7</v>
      </c>
      <c r="C337" s="11">
        <v>7</v>
      </c>
      <c r="D337" s="12" t="s">
        <v>150</v>
      </c>
      <c r="E337" s="13">
        <v>0</v>
      </c>
      <c r="F337" s="4">
        <v>807.8</v>
      </c>
      <c r="G337" s="33"/>
      <c r="H337" s="32"/>
    </row>
    <row r="338" spans="1:10" ht="56.25">
      <c r="A338" s="5" t="s">
        <v>116</v>
      </c>
      <c r="B338" s="11">
        <v>7</v>
      </c>
      <c r="C338" s="11">
        <v>7</v>
      </c>
      <c r="D338" s="12" t="s">
        <v>150</v>
      </c>
      <c r="E338" s="13" t="s">
        <v>114</v>
      </c>
      <c r="F338" s="4">
        <v>807.8</v>
      </c>
      <c r="G338" s="33"/>
      <c r="H338" s="32"/>
    </row>
    <row r="339" spans="1:10" ht="33.75">
      <c r="A339" s="5" t="s">
        <v>19</v>
      </c>
      <c r="B339" s="11">
        <v>7</v>
      </c>
      <c r="C339" s="11">
        <v>7</v>
      </c>
      <c r="D339" s="12" t="s">
        <v>18</v>
      </c>
      <c r="E339" s="13">
        <v>0</v>
      </c>
      <c r="F339" s="4">
        <v>383.8</v>
      </c>
      <c r="G339" s="33">
        <v>17.600000000000001</v>
      </c>
      <c r="H339" s="32">
        <f t="shared" si="7"/>
        <v>4.5857217300677444</v>
      </c>
    </row>
    <row r="340" spans="1:10" ht="22.5">
      <c r="A340" s="5" t="s">
        <v>149</v>
      </c>
      <c r="B340" s="11">
        <v>7</v>
      </c>
      <c r="C340" s="11">
        <v>7</v>
      </c>
      <c r="D340" s="12" t="s">
        <v>148</v>
      </c>
      <c r="E340" s="13">
        <v>0</v>
      </c>
      <c r="F340" s="4">
        <v>383.8</v>
      </c>
      <c r="G340" s="33">
        <v>17.600000000000001</v>
      </c>
      <c r="H340" s="32">
        <f t="shared" si="7"/>
        <v>4.5857217300677444</v>
      </c>
    </row>
    <row r="341" spans="1:10" ht="45">
      <c r="A341" s="5" t="s">
        <v>147</v>
      </c>
      <c r="B341" s="11">
        <v>7</v>
      </c>
      <c r="C341" s="11">
        <v>7</v>
      </c>
      <c r="D341" s="12" t="s">
        <v>146</v>
      </c>
      <c r="E341" s="13">
        <v>0</v>
      </c>
      <c r="F341" s="4">
        <v>383.8</v>
      </c>
      <c r="G341" s="33">
        <v>17.600000000000001</v>
      </c>
      <c r="H341" s="32">
        <f t="shared" si="7"/>
        <v>4.5857217300677444</v>
      </c>
    </row>
    <row r="342" spans="1:10" ht="33.75">
      <c r="A342" s="5" t="s">
        <v>10</v>
      </c>
      <c r="B342" s="11">
        <v>7</v>
      </c>
      <c r="C342" s="11">
        <v>7</v>
      </c>
      <c r="D342" s="12" t="s">
        <v>146</v>
      </c>
      <c r="E342" s="13" t="s">
        <v>8</v>
      </c>
      <c r="F342" s="4">
        <v>383.8</v>
      </c>
      <c r="G342" s="33">
        <v>17.600000000000001</v>
      </c>
      <c r="H342" s="32">
        <f t="shared" si="7"/>
        <v>4.5857217300677444</v>
      </c>
    </row>
    <row r="343" spans="1:10">
      <c r="A343" s="5" t="s">
        <v>145</v>
      </c>
      <c r="B343" s="11">
        <v>7</v>
      </c>
      <c r="C343" s="11">
        <v>9</v>
      </c>
      <c r="D343" s="12">
        <v>0</v>
      </c>
      <c r="E343" s="13">
        <v>0</v>
      </c>
      <c r="F343" s="4">
        <v>27965.8</v>
      </c>
      <c r="G343" s="33">
        <f>12822.7-3301</f>
        <v>9521.7000000000007</v>
      </c>
      <c r="H343" s="32">
        <f t="shared" si="7"/>
        <v>34.047658211100703</v>
      </c>
    </row>
    <row r="344" spans="1:10" ht="33.75">
      <c r="A344" s="5" t="s">
        <v>58</v>
      </c>
      <c r="B344" s="11">
        <v>7</v>
      </c>
      <c r="C344" s="11">
        <v>9</v>
      </c>
      <c r="D344" s="12" t="s">
        <v>57</v>
      </c>
      <c r="E344" s="13">
        <v>0</v>
      </c>
      <c r="F344" s="4">
        <v>15604.3</v>
      </c>
      <c r="G344" s="33">
        <f>6678.6-3301</f>
        <v>3377.6000000000004</v>
      </c>
      <c r="H344" s="32">
        <f t="shared" si="7"/>
        <v>21.645315714258253</v>
      </c>
    </row>
    <row r="345" spans="1:10" ht="33.75">
      <c r="A345" s="5" t="s">
        <v>144</v>
      </c>
      <c r="B345" s="11">
        <v>7</v>
      </c>
      <c r="C345" s="11">
        <v>9</v>
      </c>
      <c r="D345" s="12" t="s">
        <v>141</v>
      </c>
      <c r="E345" s="13">
        <v>0</v>
      </c>
      <c r="F345" s="4">
        <v>15604.3</v>
      </c>
      <c r="G345" s="33">
        <f>6678.6-3301</f>
        <v>3377.6000000000004</v>
      </c>
      <c r="H345" s="32">
        <f t="shared" si="7"/>
        <v>21.645315714258253</v>
      </c>
    </row>
    <row r="346" spans="1:10" ht="33.75">
      <c r="A346" s="5" t="s">
        <v>44</v>
      </c>
      <c r="B346" s="11">
        <v>7</v>
      </c>
      <c r="C346" s="11">
        <v>9</v>
      </c>
      <c r="D346" s="12" t="s">
        <v>141</v>
      </c>
      <c r="E346" s="13" t="s">
        <v>43</v>
      </c>
      <c r="F346" s="4">
        <v>10535.6</v>
      </c>
      <c r="G346" s="33">
        <v>2765.6</v>
      </c>
      <c r="H346" s="32">
        <f t="shared" si="7"/>
        <v>26.250047458141918</v>
      </c>
    </row>
    <row r="347" spans="1:10" ht="33.75">
      <c r="A347" s="5" t="s">
        <v>143</v>
      </c>
      <c r="B347" s="11">
        <v>7</v>
      </c>
      <c r="C347" s="11">
        <v>9</v>
      </c>
      <c r="D347" s="12" t="s">
        <v>141</v>
      </c>
      <c r="E347" s="13" t="s">
        <v>142</v>
      </c>
      <c r="F347" s="4">
        <v>239</v>
      </c>
      <c r="G347" s="33"/>
      <c r="H347" s="32"/>
    </row>
    <row r="348" spans="1:10" ht="33.75">
      <c r="A348" s="5" t="s">
        <v>42</v>
      </c>
      <c r="B348" s="11">
        <v>7</v>
      </c>
      <c r="C348" s="11">
        <v>9</v>
      </c>
      <c r="D348" s="12" t="s">
        <v>141</v>
      </c>
      <c r="E348" s="13" t="s">
        <v>41</v>
      </c>
      <c r="F348" s="4">
        <v>3181.7</v>
      </c>
      <c r="G348" s="33">
        <v>176.7</v>
      </c>
      <c r="H348" s="32">
        <f t="shared" si="7"/>
        <v>5.5536348492944025</v>
      </c>
    </row>
    <row r="349" spans="1:10" ht="33.75">
      <c r="A349" s="5" t="s">
        <v>40</v>
      </c>
      <c r="B349" s="11">
        <v>7</v>
      </c>
      <c r="C349" s="11">
        <v>9</v>
      </c>
      <c r="D349" s="12" t="s">
        <v>141</v>
      </c>
      <c r="E349" s="13" t="s">
        <v>39</v>
      </c>
      <c r="F349" s="4">
        <v>128.19999999999999</v>
      </c>
      <c r="G349" s="33"/>
      <c r="H349" s="32"/>
    </row>
    <row r="350" spans="1:10" ht="33.75">
      <c r="A350" s="5" t="s">
        <v>10</v>
      </c>
      <c r="B350" s="11">
        <v>7</v>
      </c>
      <c r="C350" s="11">
        <v>9</v>
      </c>
      <c r="D350" s="12" t="s">
        <v>141</v>
      </c>
      <c r="E350" s="13" t="s">
        <v>8</v>
      </c>
      <c r="F350" s="4">
        <v>1455.1</v>
      </c>
      <c r="G350" s="34">
        <f>3494.6+177-3301</f>
        <v>370.59999999999991</v>
      </c>
      <c r="H350" s="32">
        <f t="shared" si="7"/>
        <v>25.469039928527241</v>
      </c>
      <c r="I350" s="1">
        <v>4579.1000000000004</v>
      </c>
      <c r="J350" s="31">
        <f>I350-F350</f>
        <v>3124.0000000000005</v>
      </c>
    </row>
    <row r="351" spans="1:10">
      <c r="A351" s="5" t="s">
        <v>140</v>
      </c>
      <c r="B351" s="11">
        <v>7</v>
      </c>
      <c r="C351" s="11">
        <v>9</v>
      </c>
      <c r="D351" s="12" t="s">
        <v>139</v>
      </c>
      <c r="E351" s="13">
        <v>0</v>
      </c>
      <c r="F351" s="4">
        <v>64.7</v>
      </c>
      <c r="G351" s="33">
        <v>64.7</v>
      </c>
      <c r="H351" s="32">
        <f t="shared" ref="H351:H411" si="9">G351/F351*100</f>
        <v>100</v>
      </c>
    </row>
    <row r="352" spans="1:10" ht="33.75">
      <c r="A352" s="5" t="s">
        <v>40</v>
      </c>
      <c r="B352" s="11">
        <v>7</v>
      </c>
      <c r="C352" s="11">
        <v>9</v>
      </c>
      <c r="D352" s="12" t="s">
        <v>139</v>
      </c>
      <c r="E352" s="13" t="s">
        <v>39</v>
      </c>
      <c r="F352" s="4">
        <v>64.7</v>
      </c>
      <c r="G352" s="33">
        <v>64.7</v>
      </c>
      <c r="H352" s="32">
        <f t="shared" si="9"/>
        <v>100</v>
      </c>
    </row>
    <row r="353" spans="1:8" ht="33.75">
      <c r="A353" s="5" t="s">
        <v>31</v>
      </c>
      <c r="B353" s="11">
        <v>7</v>
      </c>
      <c r="C353" s="11">
        <v>9</v>
      </c>
      <c r="D353" s="12" t="s">
        <v>23</v>
      </c>
      <c r="E353" s="13">
        <v>0</v>
      </c>
      <c r="F353" s="4">
        <v>3228.9</v>
      </c>
      <c r="G353" s="33">
        <v>999.7</v>
      </c>
      <c r="H353" s="32">
        <f t="shared" si="9"/>
        <v>30.961008392951161</v>
      </c>
    </row>
    <row r="354" spans="1:8" ht="22.5">
      <c r="A354" s="5" t="s">
        <v>30</v>
      </c>
      <c r="B354" s="11">
        <v>7</v>
      </c>
      <c r="C354" s="11">
        <v>9</v>
      </c>
      <c r="D354" s="12" t="s">
        <v>23</v>
      </c>
      <c r="E354" s="13" t="s">
        <v>29</v>
      </c>
      <c r="F354" s="4">
        <v>2404.1999999999998</v>
      </c>
      <c r="G354" s="33">
        <v>881.9</v>
      </c>
      <c r="H354" s="32">
        <f t="shared" si="9"/>
        <v>36.681640462523916</v>
      </c>
    </row>
    <row r="355" spans="1:8" ht="45">
      <c r="A355" s="5" t="s">
        <v>26</v>
      </c>
      <c r="B355" s="11">
        <v>7</v>
      </c>
      <c r="C355" s="11">
        <v>9</v>
      </c>
      <c r="D355" s="12" t="s">
        <v>23</v>
      </c>
      <c r="E355" s="13" t="s">
        <v>25</v>
      </c>
      <c r="F355" s="4">
        <v>726.1</v>
      </c>
      <c r="G355" s="33">
        <v>44.8</v>
      </c>
      <c r="H355" s="32">
        <f t="shared" si="9"/>
        <v>6.1699490428315658</v>
      </c>
    </row>
    <row r="356" spans="1:8" ht="33.75">
      <c r="A356" s="5" t="s">
        <v>10</v>
      </c>
      <c r="B356" s="11">
        <v>7</v>
      </c>
      <c r="C356" s="11">
        <v>9</v>
      </c>
      <c r="D356" s="12" t="s">
        <v>23</v>
      </c>
      <c r="E356" s="13" t="s">
        <v>8</v>
      </c>
      <c r="F356" s="4">
        <v>98.6</v>
      </c>
      <c r="G356" s="33">
        <v>73</v>
      </c>
      <c r="H356" s="32">
        <f t="shared" si="9"/>
        <v>74.036511156186606</v>
      </c>
    </row>
    <row r="357" spans="1:8" ht="33.75">
      <c r="A357" s="5" t="s">
        <v>138</v>
      </c>
      <c r="B357" s="11">
        <v>7</v>
      </c>
      <c r="C357" s="11">
        <v>9</v>
      </c>
      <c r="D357" s="12" t="s">
        <v>137</v>
      </c>
      <c r="E357" s="13">
        <v>0</v>
      </c>
      <c r="F357" s="4">
        <v>9032.6</v>
      </c>
      <c r="G357" s="33">
        <v>5144.3999999999996</v>
      </c>
      <c r="H357" s="32">
        <f t="shared" si="9"/>
        <v>56.953701038460679</v>
      </c>
    </row>
    <row r="358" spans="1:8" ht="45">
      <c r="A358" s="5" t="s">
        <v>136</v>
      </c>
      <c r="B358" s="11">
        <v>7</v>
      </c>
      <c r="C358" s="11">
        <v>9</v>
      </c>
      <c r="D358" s="12" t="s">
        <v>135</v>
      </c>
      <c r="E358" s="13">
        <v>0</v>
      </c>
      <c r="F358" s="4">
        <v>9032.6</v>
      </c>
      <c r="G358" s="33">
        <v>5144.3999999999996</v>
      </c>
      <c r="H358" s="32">
        <f t="shared" si="9"/>
        <v>56.953701038460679</v>
      </c>
    </row>
    <row r="359" spans="1:8" ht="33.75">
      <c r="A359" s="5" t="s">
        <v>28</v>
      </c>
      <c r="B359" s="11">
        <v>7</v>
      </c>
      <c r="C359" s="11">
        <v>9</v>
      </c>
      <c r="D359" s="12" t="s">
        <v>135</v>
      </c>
      <c r="E359" s="13" t="s">
        <v>27</v>
      </c>
      <c r="F359" s="4">
        <v>50</v>
      </c>
      <c r="G359" s="33"/>
      <c r="H359" s="32"/>
    </row>
    <row r="360" spans="1:8" ht="33.75">
      <c r="A360" s="5" t="s">
        <v>40</v>
      </c>
      <c r="B360" s="11">
        <v>7</v>
      </c>
      <c r="C360" s="11">
        <v>9</v>
      </c>
      <c r="D360" s="12" t="s">
        <v>135</v>
      </c>
      <c r="E360" s="13" t="s">
        <v>39</v>
      </c>
      <c r="F360" s="4">
        <v>4352.6000000000004</v>
      </c>
      <c r="G360" s="33">
        <v>3819</v>
      </c>
      <c r="H360" s="32">
        <f t="shared" si="9"/>
        <v>87.740660754491557</v>
      </c>
    </row>
    <row r="361" spans="1:8" ht="33.75">
      <c r="A361" s="5" t="s">
        <v>10</v>
      </c>
      <c r="B361" s="11">
        <v>7</v>
      </c>
      <c r="C361" s="11">
        <v>9</v>
      </c>
      <c r="D361" s="12" t="s">
        <v>135</v>
      </c>
      <c r="E361" s="13" t="s">
        <v>8</v>
      </c>
      <c r="F361" s="4">
        <v>4567.3999999999996</v>
      </c>
      <c r="G361" s="33">
        <v>1262.8</v>
      </c>
      <c r="H361" s="32">
        <f t="shared" si="9"/>
        <v>27.648114901256733</v>
      </c>
    </row>
    <row r="362" spans="1:8" ht="101.25">
      <c r="A362" s="5" t="s">
        <v>24</v>
      </c>
      <c r="B362" s="11">
        <v>7</v>
      </c>
      <c r="C362" s="11">
        <v>9</v>
      </c>
      <c r="D362" s="12" t="s">
        <v>135</v>
      </c>
      <c r="E362" s="13" t="s">
        <v>22</v>
      </c>
      <c r="F362" s="4">
        <v>28.8</v>
      </c>
      <c r="G362" s="33">
        <v>28.8</v>
      </c>
      <c r="H362" s="32">
        <f t="shared" si="9"/>
        <v>100</v>
      </c>
    </row>
    <row r="363" spans="1:8">
      <c r="A363" s="5" t="s">
        <v>36</v>
      </c>
      <c r="B363" s="11">
        <v>7</v>
      </c>
      <c r="C363" s="11">
        <v>9</v>
      </c>
      <c r="D363" s="12" t="s">
        <v>135</v>
      </c>
      <c r="E363" s="13" t="s">
        <v>35</v>
      </c>
      <c r="F363" s="4">
        <v>0.8</v>
      </c>
      <c r="G363" s="33">
        <v>0.8</v>
      </c>
      <c r="H363" s="32">
        <f t="shared" si="9"/>
        <v>100</v>
      </c>
    </row>
    <row r="364" spans="1:8">
      <c r="A364" s="5" t="s">
        <v>34</v>
      </c>
      <c r="B364" s="11">
        <v>7</v>
      </c>
      <c r="C364" s="11">
        <v>9</v>
      </c>
      <c r="D364" s="12" t="s">
        <v>135</v>
      </c>
      <c r="E364" s="13" t="s">
        <v>32</v>
      </c>
      <c r="F364" s="4">
        <v>33</v>
      </c>
      <c r="G364" s="33">
        <v>33</v>
      </c>
      <c r="H364" s="32">
        <f t="shared" si="9"/>
        <v>100</v>
      </c>
    </row>
    <row r="365" spans="1:8">
      <c r="A365" s="5" t="s">
        <v>134</v>
      </c>
      <c r="B365" s="11">
        <v>8</v>
      </c>
      <c r="C365" s="11">
        <v>0</v>
      </c>
      <c r="D365" s="12">
        <v>0</v>
      </c>
      <c r="E365" s="13">
        <v>0</v>
      </c>
      <c r="F365" s="4">
        <v>41387.199999999997</v>
      </c>
      <c r="G365" s="33">
        <v>8274.1</v>
      </c>
      <c r="H365" s="32">
        <f t="shared" si="9"/>
        <v>19.991929872037733</v>
      </c>
    </row>
    <row r="366" spans="1:8">
      <c r="A366" s="5" t="s">
        <v>133</v>
      </c>
      <c r="B366" s="11">
        <v>8</v>
      </c>
      <c r="C366" s="11">
        <v>1</v>
      </c>
      <c r="D366" s="12">
        <v>0</v>
      </c>
      <c r="E366" s="13">
        <v>0</v>
      </c>
      <c r="F366" s="4">
        <v>30042.1</v>
      </c>
      <c r="G366" s="33">
        <v>5611.9</v>
      </c>
      <c r="H366" s="32">
        <f t="shared" si="9"/>
        <v>18.680118899810598</v>
      </c>
    </row>
    <row r="367" spans="1:8" ht="33.75">
      <c r="A367" s="5" t="s">
        <v>125</v>
      </c>
      <c r="B367" s="11">
        <v>8</v>
      </c>
      <c r="C367" s="11">
        <v>1</v>
      </c>
      <c r="D367" s="12" t="s">
        <v>124</v>
      </c>
      <c r="E367" s="13">
        <v>0</v>
      </c>
      <c r="F367" s="4">
        <v>30042.1</v>
      </c>
      <c r="G367" s="33">
        <v>5611.9</v>
      </c>
      <c r="H367" s="32">
        <f t="shared" si="9"/>
        <v>18.680118899810598</v>
      </c>
    </row>
    <row r="368" spans="1:8" ht="33.75">
      <c r="A368" s="5" t="s">
        <v>123</v>
      </c>
      <c r="B368" s="11">
        <v>8</v>
      </c>
      <c r="C368" s="11">
        <v>1</v>
      </c>
      <c r="D368" s="12" t="s">
        <v>122</v>
      </c>
      <c r="E368" s="13">
        <v>0</v>
      </c>
      <c r="F368" s="4">
        <v>17744.8</v>
      </c>
      <c r="G368" s="33">
        <v>3099.7</v>
      </c>
      <c r="H368" s="32">
        <f t="shared" si="9"/>
        <v>17.468216040755603</v>
      </c>
    </row>
    <row r="369" spans="1:8" ht="22.5">
      <c r="A369" s="5" t="s">
        <v>121</v>
      </c>
      <c r="B369" s="11">
        <v>8</v>
      </c>
      <c r="C369" s="11">
        <v>1</v>
      </c>
      <c r="D369" s="12" t="s">
        <v>120</v>
      </c>
      <c r="E369" s="13">
        <v>0</v>
      </c>
      <c r="F369" s="4">
        <v>15649.8</v>
      </c>
      <c r="G369" s="33">
        <v>3023.8</v>
      </c>
      <c r="H369" s="32">
        <f t="shared" si="9"/>
        <v>19.321652672877608</v>
      </c>
    </row>
    <row r="370" spans="1:8" ht="56.25">
      <c r="A370" s="5" t="s">
        <v>116</v>
      </c>
      <c r="B370" s="11">
        <v>8</v>
      </c>
      <c r="C370" s="11">
        <v>1</v>
      </c>
      <c r="D370" s="12" t="s">
        <v>120</v>
      </c>
      <c r="E370" s="13" t="s">
        <v>114</v>
      </c>
      <c r="F370" s="4">
        <v>15649.8</v>
      </c>
      <c r="G370" s="33">
        <v>3023.8</v>
      </c>
      <c r="H370" s="32">
        <f t="shared" si="9"/>
        <v>19.321652672877608</v>
      </c>
    </row>
    <row r="371" spans="1:8">
      <c r="A371" s="5" t="s">
        <v>132</v>
      </c>
      <c r="B371" s="11">
        <v>8</v>
      </c>
      <c r="C371" s="11">
        <v>1</v>
      </c>
      <c r="D371" s="12" t="s">
        <v>131</v>
      </c>
      <c r="E371" s="13">
        <v>0</v>
      </c>
      <c r="F371" s="4">
        <v>5</v>
      </c>
      <c r="G371" s="33"/>
      <c r="H371" s="32"/>
    </row>
    <row r="372" spans="1:8" ht="56.25">
      <c r="A372" s="5" t="s">
        <v>116</v>
      </c>
      <c r="B372" s="11">
        <v>8</v>
      </c>
      <c r="C372" s="11">
        <v>1</v>
      </c>
      <c r="D372" s="12" t="s">
        <v>131</v>
      </c>
      <c r="E372" s="13" t="s">
        <v>114</v>
      </c>
      <c r="F372" s="4">
        <v>5</v>
      </c>
      <c r="G372" s="33"/>
      <c r="H372" s="32"/>
    </row>
    <row r="373" spans="1:8" ht="67.5">
      <c r="A373" s="5" t="s">
        <v>130</v>
      </c>
      <c r="B373" s="11">
        <v>8</v>
      </c>
      <c r="C373" s="11">
        <v>1</v>
      </c>
      <c r="D373" s="12" t="s">
        <v>129</v>
      </c>
      <c r="E373" s="13">
        <v>0</v>
      </c>
      <c r="F373" s="4">
        <v>850</v>
      </c>
      <c r="G373" s="33"/>
      <c r="H373" s="32"/>
    </row>
    <row r="374" spans="1:8" ht="56.25">
      <c r="A374" s="5" t="s">
        <v>116</v>
      </c>
      <c r="B374" s="11">
        <v>8</v>
      </c>
      <c r="C374" s="11">
        <v>1</v>
      </c>
      <c r="D374" s="12" t="s">
        <v>129</v>
      </c>
      <c r="E374" s="13" t="s">
        <v>114</v>
      </c>
      <c r="F374" s="4">
        <v>850</v>
      </c>
      <c r="G374" s="33"/>
      <c r="H374" s="32"/>
    </row>
    <row r="375" spans="1:8" ht="56.25">
      <c r="A375" s="5" t="s">
        <v>128</v>
      </c>
      <c r="B375" s="11">
        <v>8</v>
      </c>
      <c r="C375" s="11">
        <v>1</v>
      </c>
      <c r="D375" s="12" t="s">
        <v>127</v>
      </c>
      <c r="E375" s="13">
        <v>0</v>
      </c>
      <c r="F375" s="4">
        <v>1240</v>
      </c>
      <c r="G375" s="33">
        <v>75.900000000000006</v>
      </c>
      <c r="H375" s="32">
        <f t="shared" si="9"/>
        <v>6.1209677419354849</v>
      </c>
    </row>
    <row r="376" spans="1:8" ht="33.75">
      <c r="A376" s="5" t="s">
        <v>10</v>
      </c>
      <c r="B376" s="11">
        <v>8</v>
      </c>
      <c r="C376" s="11">
        <v>1</v>
      </c>
      <c r="D376" s="12" t="s">
        <v>127</v>
      </c>
      <c r="E376" s="13" t="s">
        <v>8</v>
      </c>
      <c r="F376" s="4">
        <v>1240</v>
      </c>
      <c r="G376" s="33">
        <v>75.900000000000006</v>
      </c>
      <c r="H376" s="32">
        <f t="shared" si="9"/>
        <v>6.1209677419354849</v>
      </c>
    </row>
    <row r="377" spans="1:8" ht="22.5">
      <c r="A377" s="5" t="s">
        <v>119</v>
      </c>
      <c r="B377" s="11">
        <v>8</v>
      </c>
      <c r="C377" s="11">
        <v>1</v>
      </c>
      <c r="D377" s="12" t="s">
        <v>118</v>
      </c>
      <c r="E377" s="13">
        <v>0</v>
      </c>
      <c r="F377" s="4">
        <v>12297.3</v>
      </c>
      <c r="G377" s="33">
        <v>2512.1999999999998</v>
      </c>
      <c r="H377" s="32">
        <f t="shared" si="9"/>
        <v>20.428874631016562</v>
      </c>
    </row>
    <row r="378" spans="1:8" ht="33.75">
      <c r="A378" s="5" t="s">
        <v>117</v>
      </c>
      <c r="B378" s="11">
        <v>8</v>
      </c>
      <c r="C378" s="11">
        <v>1</v>
      </c>
      <c r="D378" s="12" t="s">
        <v>115</v>
      </c>
      <c r="E378" s="13">
        <v>0</v>
      </c>
      <c r="F378" s="4">
        <v>12297.3</v>
      </c>
      <c r="G378" s="33">
        <v>2512.1999999999998</v>
      </c>
      <c r="H378" s="32">
        <f t="shared" si="9"/>
        <v>20.428874631016562</v>
      </c>
    </row>
    <row r="379" spans="1:8" ht="56.25">
      <c r="A379" s="5" t="s">
        <v>116</v>
      </c>
      <c r="B379" s="11">
        <v>8</v>
      </c>
      <c r="C379" s="11">
        <v>1</v>
      </c>
      <c r="D379" s="12" t="s">
        <v>115</v>
      </c>
      <c r="E379" s="13" t="s">
        <v>114</v>
      </c>
      <c r="F379" s="4">
        <v>12297.3</v>
      </c>
      <c r="G379" s="33">
        <v>2512.1999999999998</v>
      </c>
      <c r="H379" s="32">
        <f t="shared" si="9"/>
        <v>20.428874631016562</v>
      </c>
    </row>
    <row r="380" spans="1:8" ht="22.5">
      <c r="A380" s="5" t="s">
        <v>126</v>
      </c>
      <c r="B380" s="11">
        <v>8</v>
      </c>
      <c r="C380" s="11">
        <v>4</v>
      </c>
      <c r="D380" s="12">
        <v>0</v>
      </c>
      <c r="E380" s="13">
        <v>0</v>
      </c>
      <c r="F380" s="4">
        <v>11345.1</v>
      </c>
      <c r="G380" s="33">
        <v>2662.2</v>
      </c>
      <c r="H380" s="32">
        <f t="shared" si="9"/>
        <v>23.465637147314698</v>
      </c>
    </row>
    <row r="381" spans="1:8" ht="33.75">
      <c r="A381" s="5" t="s">
        <v>125</v>
      </c>
      <c r="B381" s="11">
        <v>8</v>
      </c>
      <c r="C381" s="11">
        <v>4</v>
      </c>
      <c r="D381" s="12" t="s">
        <v>124</v>
      </c>
      <c r="E381" s="13">
        <v>0</v>
      </c>
      <c r="F381" s="4">
        <v>10629.9</v>
      </c>
      <c r="G381" s="33">
        <v>2524.3000000000002</v>
      </c>
      <c r="H381" s="32">
        <f t="shared" si="9"/>
        <v>23.747166012850546</v>
      </c>
    </row>
    <row r="382" spans="1:8" ht="33.75">
      <c r="A382" s="5" t="s">
        <v>123</v>
      </c>
      <c r="B382" s="11">
        <v>8</v>
      </c>
      <c r="C382" s="11">
        <v>4</v>
      </c>
      <c r="D382" s="12" t="s">
        <v>122</v>
      </c>
      <c r="E382" s="13">
        <v>0</v>
      </c>
      <c r="F382" s="4">
        <v>1905.2</v>
      </c>
      <c r="G382" s="33">
        <v>383.2</v>
      </c>
      <c r="H382" s="32">
        <f t="shared" si="9"/>
        <v>20.113373923997479</v>
      </c>
    </row>
    <row r="383" spans="1:8" ht="22.5">
      <c r="A383" s="5" t="s">
        <v>121</v>
      </c>
      <c r="B383" s="11">
        <v>8</v>
      </c>
      <c r="C383" s="11">
        <v>4</v>
      </c>
      <c r="D383" s="12" t="s">
        <v>120</v>
      </c>
      <c r="E383" s="13">
        <v>0</v>
      </c>
      <c r="F383" s="4">
        <v>1905.2</v>
      </c>
      <c r="G383" s="33">
        <v>383.2</v>
      </c>
      <c r="H383" s="32">
        <f t="shared" si="9"/>
        <v>20.113373923997479</v>
      </c>
    </row>
    <row r="384" spans="1:8" ht="56.25">
      <c r="A384" s="5" t="s">
        <v>116</v>
      </c>
      <c r="B384" s="11">
        <v>8</v>
      </c>
      <c r="C384" s="11">
        <v>4</v>
      </c>
      <c r="D384" s="12" t="s">
        <v>120</v>
      </c>
      <c r="E384" s="13" t="s">
        <v>114</v>
      </c>
      <c r="F384" s="4">
        <v>1905.2</v>
      </c>
      <c r="G384" s="33">
        <v>383.2</v>
      </c>
      <c r="H384" s="32">
        <f t="shared" si="9"/>
        <v>20.113373923997479</v>
      </c>
    </row>
    <row r="385" spans="1:8" ht="22.5">
      <c r="A385" s="5" t="s">
        <v>119</v>
      </c>
      <c r="B385" s="11">
        <v>8</v>
      </c>
      <c r="C385" s="11">
        <v>4</v>
      </c>
      <c r="D385" s="12" t="s">
        <v>118</v>
      </c>
      <c r="E385" s="13">
        <v>0</v>
      </c>
      <c r="F385" s="4">
        <v>1695.7</v>
      </c>
      <c r="G385" s="33">
        <v>424</v>
      </c>
      <c r="H385" s="32">
        <f t="shared" si="9"/>
        <v>25.004422952173144</v>
      </c>
    </row>
    <row r="386" spans="1:8" ht="33.75">
      <c r="A386" s="5" t="s">
        <v>117</v>
      </c>
      <c r="B386" s="11">
        <v>8</v>
      </c>
      <c r="C386" s="11">
        <v>4</v>
      </c>
      <c r="D386" s="12" t="s">
        <v>115</v>
      </c>
      <c r="E386" s="13">
        <v>0</v>
      </c>
      <c r="F386" s="4">
        <v>1695.7</v>
      </c>
      <c r="G386" s="33">
        <v>424</v>
      </c>
      <c r="H386" s="32">
        <f t="shared" si="9"/>
        <v>25.004422952173144</v>
      </c>
    </row>
    <row r="387" spans="1:8" ht="56.25">
      <c r="A387" s="5" t="s">
        <v>116</v>
      </c>
      <c r="B387" s="11">
        <v>8</v>
      </c>
      <c r="C387" s="11">
        <v>4</v>
      </c>
      <c r="D387" s="12" t="s">
        <v>115</v>
      </c>
      <c r="E387" s="13" t="s">
        <v>114</v>
      </c>
      <c r="F387" s="4">
        <v>1695.7</v>
      </c>
      <c r="G387" s="33">
        <v>424</v>
      </c>
      <c r="H387" s="32">
        <f t="shared" si="9"/>
        <v>25.004422952173144</v>
      </c>
    </row>
    <row r="388" spans="1:8" ht="33.75">
      <c r="A388" s="5" t="s">
        <v>113</v>
      </c>
      <c r="B388" s="11">
        <v>8</v>
      </c>
      <c r="C388" s="11">
        <v>4</v>
      </c>
      <c r="D388" s="12" t="s">
        <v>112</v>
      </c>
      <c r="E388" s="13">
        <v>0</v>
      </c>
      <c r="F388" s="4">
        <v>7029</v>
      </c>
      <c r="G388" s="33">
        <v>1717.1</v>
      </c>
      <c r="H388" s="32">
        <f t="shared" si="9"/>
        <v>24.428794992175273</v>
      </c>
    </row>
    <row r="389" spans="1:8" ht="45">
      <c r="A389" s="5" t="s">
        <v>111</v>
      </c>
      <c r="B389" s="11">
        <v>8</v>
      </c>
      <c r="C389" s="11">
        <v>4</v>
      </c>
      <c r="D389" s="12" t="s">
        <v>110</v>
      </c>
      <c r="E389" s="13">
        <v>0</v>
      </c>
      <c r="F389" s="4">
        <v>7029</v>
      </c>
      <c r="G389" s="33">
        <v>1717.1</v>
      </c>
      <c r="H389" s="32">
        <f t="shared" si="9"/>
        <v>24.428794992175273</v>
      </c>
    </row>
    <row r="390" spans="1:8" ht="33.75">
      <c r="A390" s="5" t="s">
        <v>44</v>
      </c>
      <c r="B390" s="11">
        <v>8</v>
      </c>
      <c r="C390" s="11">
        <v>4</v>
      </c>
      <c r="D390" s="12" t="s">
        <v>110</v>
      </c>
      <c r="E390" s="13" t="s">
        <v>43</v>
      </c>
      <c r="F390" s="4">
        <v>5333</v>
      </c>
      <c r="G390" s="33">
        <v>1275.5999999999999</v>
      </c>
      <c r="H390" s="32">
        <f t="shared" si="9"/>
        <v>23.918994937183573</v>
      </c>
    </row>
    <row r="391" spans="1:8" ht="33.75">
      <c r="A391" s="5" t="s">
        <v>42</v>
      </c>
      <c r="B391" s="11">
        <v>8</v>
      </c>
      <c r="C391" s="11">
        <v>4</v>
      </c>
      <c r="D391" s="12" t="s">
        <v>110</v>
      </c>
      <c r="E391" s="13" t="s">
        <v>41</v>
      </c>
      <c r="F391" s="4">
        <v>1611</v>
      </c>
      <c r="G391" s="33">
        <v>408.4</v>
      </c>
      <c r="H391" s="32">
        <f t="shared" si="9"/>
        <v>25.350713842333956</v>
      </c>
    </row>
    <row r="392" spans="1:8" ht="33.75">
      <c r="A392" s="5" t="s">
        <v>10</v>
      </c>
      <c r="B392" s="11">
        <v>8</v>
      </c>
      <c r="C392" s="11">
        <v>4</v>
      </c>
      <c r="D392" s="12" t="s">
        <v>110</v>
      </c>
      <c r="E392" s="13" t="s">
        <v>8</v>
      </c>
      <c r="F392" s="4">
        <v>15</v>
      </c>
      <c r="G392" s="33">
        <v>15</v>
      </c>
      <c r="H392" s="32">
        <f t="shared" si="9"/>
        <v>100</v>
      </c>
    </row>
    <row r="393" spans="1:8">
      <c r="A393" s="5" t="s">
        <v>36</v>
      </c>
      <c r="B393" s="11">
        <v>8</v>
      </c>
      <c r="C393" s="11">
        <v>4</v>
      </c>
      <c r="D393" s="12" t="s">
        <v>110</v>
      </c>
      <c r="E393" s="13" t="s">
        <v>35</v>
      </c>
      <c r="F393" s="4">
        <v>1</v>
      </c>
      <c r="G393" s="33">
        <v>0.5</v>
      </c>
      <c r="H393" s="32">
        <f t="shared" si="9"/>
        <v>50</v>
      </c>
    </row>
    <row r="394" spans="1:8">
      <c r="A394" s="5" t="s">
        <v>34</v>
      </c>
      <c r="B394" s="11">
        <v>8</v>
      </c>
      <c r="C394" s="11">
        <v>4</v>
      </c>
      <c r="D394" s="12" t="s">
        <v>110</v>
      </c>
      <c r="E394" s="13" t="s">
        <v>32</v>
      </c>
      <c r="F394" s="4">
        <v>69</v>
      </c>
      <c r="G394" s="33">
        <v>17.600000000000001</v>
      </c>
      <c r="H394" s="32">
        <f t="shared" si="9"/>
        <v>25.507246376811597</v>
      </c>
    </row>
    <row r="395" spans="1:8" ht="33.75">
      <c r="A395" s="5" t="s">
        <v>31</v>
      </c>
      <c r="B395" s="11">
        <v>8</v>
      </c>
      <c r="C395" s="11">
        <v>4</v>
      </c>
      <c r="D395" s="12" t="s">
        <v>23</v>
      </c>
      <c r="E395" s="13">
        <v>0</v>
      </c>
      <c r="F395" s="4">
        <v>715.2</v>
      </c>
      <c r="G395" s="33">
        <v>137.9</v>
      </c>
      <c r="H395" s="32">
        <f t="shared" si="9"/>
        <v>19.28131991051454</v>
      </c>
    </row>
    <row r="396" spans="1:8" ht="22.5">
      <c r="A396" s="5" t="s">
        <v>30</v>
      </c>
      <c r="B396" s="11">
        <v>8</v>
      </c>
      <c r="C396" s="11">
        <v>4</v>
      </c>
      <c r="D396" s="12" t="s">
        <v>23</v>
      </c>
      <c r="E396" s="13" t="s">
        <v>29</v>
      </c>
      <c r="F396" s="4">
        <v>537.79999999999995</v>
      </c>
      <c r="G396" s="33">
        <v>135.1</v>
      </c>
      <c r="H396" s="32">
        <f t="shared" si="9"/>
        <v>25.120862774265529</v>
      </c>
    </row>
    <row r="397" spans="1:8" ht="45">
      <c r="A397" s="5" t="s">
        <v>26</v>
      </c>
      <c r="B397" s="11">
        <v>8</v>
      </c>
      <c r="C397" s="11">
        <v>4</v>
      </c>
      <c r="D397" s="12" t="s">
        <v>23</v>
      </c>
      <c r="E397" s="13" t="s">
        <v>25</v>
      </c>
      <c r="F397" s="4">
        <v>162.4</v>
      </c>
      <c r="G397" s="33">
        <v>2.8</v>
      </c>
      <c r="H397" s="32">
        <f t="shared" si="9"/>
        <v>1.7241379310344827</v>
      </c>
    </row>
    <row r="398" spans="1:8" ht="33.75">
      <c r="A398" s="5" t="s">
        <v>10</v>
      </c>
      <c r="B398" s="11">
        <v>8</v>
      </c>
      <c r="C398" s="11">
        <v>4</v>
      </c>
      <c r="D398" s="12" t="s">
        <v>23</v>
      </c>
      <c r="E398" s="13" t="s">
        <v>8</v>
      </c>
      <c r="F398" s="4">
        <v>15</v>
      </c>
      <c r="G398" s="33"/>
      <c r="H398" s="32"/>
    </row>
    <row r="399" spans="1:8">
      <c r="A399" s="5" t="s">
        <v>109</v>
      </c>
      <c r="B399" s="11">
        <v>10</v>
      </c>
      <c r="C399" s="11">
        <v>0</v>
      </c>
      <c r="D399" s="12">
        <v>0</v>
      </c>
      <c r="E399" s="13">
        <v>0</v>
      </c>
      <c r="F399" s="4">
        <v>451839.9</v>
      </c>
      <c r="G399" s="33">
        <v>127434.8</v>
      </c>
      <c r="H399" s="32">
        <f t="shared" si="9"/>
        <v>28.20352961303329</v>
      </c>
    </row>
    <row r="400" spans="1:8">
      <c r="A400" s="5" t="s">
        <v>108</v>
      </c>
      <c r="B400" s="11">
        <v>10</v>
      </c>
      <c r="C400" s="11">
        <v>1</v>
      </c>
      <c r="D400" s="12">
        <v>0</v>
      </c>
      <c r="E400" s="13">
        <v>0</v>
      </c>
      <c r="F400" s="4">
        <v>2329</v>
      </c>
      <c r="G400" s="33">
        <v>546.9</v>
      </c>
      <c r="H400" s="32">
        <f t="shared" si="9"/>
        <v>23.482181193645342</v>
      </c>
    </row>
    <row r="401" spans="1:8" ht="33.75">
      <c r="A401" s="5" t="s">
        <v>49</v>
      </c>
      <c r="B401" s="11">
        <v>10</v>
      </c>
      <c r="C401" s="11">
        <v>1</v>
      </c>
      <c r="D401" s="12" t="s">
        <v>48</v>
      </c>
      <c r="E401" s="13">
        <v>0</v>
      </c>
      <c r="F401" s="4">
        <v>2329</v>
      </c>
      <c r="G401" s="33">
        <v>546.9</v>
      </c>
      <c r="H401" s="32">
        <f t="shared" si="9"/>
        <v>23.482181193645342</v>
      </c>
    </row>
    <row r="402" spans="1:8" ht="33.75">
      <c r="A402" s="5" t="s">
        <v>93</v>
      </c>
      <c r="B402" s="11">
        <v>10</v>
      </c>
      <c r="C402" s="11">
        <v>1</v>
      </c>
      <c r="D402" s="12" t="s">
        <v>92</v>
      </c>
      <c r="E402" s="13">
        <v>0</v>
      </c>
      <c r="F402" s="4">
        <v>2329</v>
      </c>
      <c r="G402" s="33">
        <v>546.9</v>
      </c>
      <c r="H402" s="32">
        <f t="shared" si="9"/>
        <v>23.482181193645342</v>
      </c>
    </row>
    <row r="403" spans="1:8" ht="33.75">
      <c r="A403" s="5" t="s">
        <v>107</v>
      </c>
      <c r="B403" s="11">
        <v>10</v>
      </c>
      <c r="C403" s="11">
        <v>1</v>
      </c>
      <c r="D403" s="12" t="s">
        <v>105</v>
      </c>
      <c r="E403" s="13">
        <v>0</v>
      </c>
      <c r="F403" s="4">
        <v>2329</v>
      </c>
      <c r="G403" s="33">
        <v>546.9</v>
      </c>
      <c r="H403" s="32">
        <f t="shared" si="9"/>
        <v>23.482181193645342</v>
      </c>
    </row>
    <row r="404" spans="1:8" ht="33.75">
      <c r="A404" s="5" t="s">
        <v>10</v>
      </c>
      <c r="B404" s="11">
        <v>10</v>
      </c>
      <c r="C404" s="11">
        <v>1</v>
      </c>
      <c r="D404" s="12" t="s">
        <v>105</v>
      </c>
      <c r="E404" s="13" t="s">
        <v>8</v>
      </c>
      <c r="F404" s="4">
        <v>12</v>
      </c>
      <c r="G404" s="33">
        <v>4.0999999999999996</v>
      </c>
      <c r="H404" s="32">
        <f t="shared" si="9"/>
        <v>34.166666666666664</v>
      </c>
    </row>
    <row r="405" spans="1:8">
      <c r="A405" s="5" t="s">
        <v>106</v>
      </c>
      <c r="B405" s="11">
        <v>10</v>
      </c>
      <c r="C405" s="11">
        <v>1</v>
      </c>
      <c r="D405" s="12" t="s">
        <v>105</v>
      </c>
      <c r="E405" s="13" t="s">
        <v>104</v>
      </c>
      <c r="F405" s="4">
        <v>2317</v>
      </c>
      <c r="G405" s="33">
        <v>542.79999999999995</v>
      </c>
      <c r="H405" s="32">
        <f t="shared" si="9"/>
        <v>23.426845058264995</v>
      </c>
    </row>
    <row r="406" spans="1:8">
      <c r="A406" s="5" t="s">
        <v>103</v>
      </c>
      <c r="B406" s="11">
        <v>10</v>
      </c>
      <c r="C406" s="11">
        <v>2</v>
      </c>
      <c r="D406" s="12">
        <v>0</v>
      </c>
      <c r="E406" s="13">
        <v>0</v>
      </c>
      <c r="F406" s="4">
        <v>7484</v>
      </c>
      <c r="G406" s="33">
        <v>1891.3</v>
      </c>
      <c r="H406" s="32">
        <f t="shared" si="9"/>
        <v>25.271245323356496</v>
      </c>
    </row>
    <row r="407" spans="1:8" ht="56.25">
      <c r="A407" s="5" t="s">
        <v>102</v>
      </c>
      <c r="B407" s="11">
        <v>10</v>
      </c>
      <c r="C407" s="11">
        <v>2</v>
      </c>
      <c r="D407" s="12" t="s">
        <v>101</v>
      </c>
      <c r="E407" s="13">
        <v>0</v>
      </c>
      <c r="F407" s="4">
        <v>7484</v>
      </c>
      <c r="G407" s="33">
        <v>1891.3</v>
      </c>
      <c r="H407" s="32">
        <f t="shared" si="9"/>
        <v>25.271245323356496</v>
      </c>
    </row>
    <row r="408" spans="1:8" ht="33.75">
      <c r="A408" s="5" t="s">
        <v>44</v>
      </c>
      <c r="B408" s="11">
        <v>10</v>
      </c>
      <c r="C408" s="11">
        <v>2</v>
      </c>
      <c r="D408" s="12" t="s">
        <v>101</v>
      </c>
      <c r="E408" s="13" t="s">
        <v>43</v>
      </c>
      <c r="F408" s="4">
        <v>4796.3</v>
      </c>
      <c r="G408" s="33">
        <v>1147.0999999999999</v>
      </c>
      <c r="H408" s="32">
        <f t="shared" si="9"/>
        <v>23.916352188145027</v>
      </c>
    </row>
    <row r="409" spans="1:8" ht="33.75">
      <c r="A409" s="5" t="s">
        <v>42</v>
      </c>
      <c r="B409" s="11">
        <v>10</v>
      </c>
      <c r="C409" s="11">
        <v>2</v>
      </c>
      <c r="D409" s="12" t="s">
        <v>101</v>
      </c>
      <c r="E409" s="13" t="s">
        <v>41</v>
      </c>
      <c r="F409" s="4">
        <v>1433.1</v>
      </c>
      <c r="G409" s="33">
        <v>328.8</v>
      </c>
      <c r="H409" s="32">
        <f t="shared" si="9"/>
        <v>22.943269834624243</v>
      </c>
    </row>
    <row r="410" spans="1:8" ht="33.75">
      <c r="A410" s="5" t="s">
        <v>40</v>
      </c>
      <c r="B410" s="11">
        <v>10</v>
      </c>
      <c r="C410" s="11">
        <v>2</v>
      </c>
      <c r="D410" s="12" t="s">
        <v>101</v>
      </c>
      <c r="E410" s="13" t="s">
        <v>39</v>
      </c>
      <c r="F410" s="4">
        <v>46.1</v>
      </c>
      <c r="G410" s="33">
        <v>2.2000000000000002</v>
      </c>
      <c r="H410" s="32">
        <f t="shared" si="9"/>
        <v>4.7722342733188725</v>
      </c>
    </row>
    <row r="411" spans="1:8" ht="33.75">
      <c r="A411" s="5" t="s">
        <v>10</v>
      </c>
      <c r="B411" s="11">
        <v>10</v>
      </c>
      <c r="C411" s="11">
        <v>2</v>
      </c>
      <c r="D411" s="12" t="s">
        <v>101</v>
      </c>
      <c r="E411" s="13" t="s">
        <v>8</v>
      </c>
      <c r="F411" s="4">
        <v>1158.3</v>
      </c>
      <c r="G411" s="33">
        <v>400.2</v>
      </c>
      <c r="H411" s="32">
        <f t="shared" si="9"/>
        <v>34.550634550634548</v>
      </c>
    </row>
    <row r="412" spans="1:8" ht="101.25">
      <c r="A412" s="5" t="s">
        <v>24</v>
      </c>
      <c r="B412" s="11">
        <v>10</v>
      </c>
      <c r="C412" s="11">
        <v>2</v>
      </c>
      <c r="D412" s="12" t="s">
        <v>101</v>
      </c>
      <c r="E412" s="13" t="s">
        <v>22</v>
      </c>
      <c r="F412" s="4">
        <v>0.7</v>
      </c>
      <c r="G412" s="33">
        <v>0.7</v>
      </c>
      <c r="H412" s="32">
        <f t="shared" ref="H412:H472" si="10">G412/F412*100</f>
        <v>100</v>
      </c>
    </row>
    <row r="413" spans="1:8" ht="22.5">
      <c r="A413" s="5" t="s">
        <v>38</v>
      </c>
      <c r="B413" s="11">
        <v>10</v>
      </c>
      <c r="C413" s="11">
        <v>2</v>
      </c>
      <c r="D413" s="12" t="s">
        <v>101</v>
      </c>
      <c r="E413" s="13" t="s">
        <v>37</v>
      </c>
      <c r="F413" s="4">
        <v>30.8</v>
      </c>
      <c r="G413" s="33"/>
      <c r="H413" s="32"/>
    </row>
    <row r="414" spans="1:8">
      <c r="A414" s="5" t="s">
        <v>36</v>
      </c>
      <c r="B414" s="11">
        <v>10</v>
      </c>
      <c r="C414" s="11">
        <v>2</v>
      </c>
      <c r="D414" s="12" t="s">
        <v>101</v>
      </c>
      <c r="E414" s="13" t="s">
        <v>35</v>
      </c>
      <c r="F414" s="4">
        <v>6.4</v>
      </c>
      <c r="G414" s="33"/>
      <c r="H414" s="32"/>
    </row>
    <row r="415" spans="1:8">
      <c r="A415" s="5" t="s">
        <v>34</v>
      </c>
      <c r="B415" s="11">
        <v>10</v>
      </c>
      <c r="C415" s="11">
        <v>2</v>
      </c>
      <c r="D415" s="12" t="s">
        <v>101</v>
      </c>
      <c r="E415" s="13" t="s">
        <v>32</v>
      </c>
      <c r="F415" s="4">
        <v>12.3</v>
      </c>
      <c r="G415" s="33">
        <v>12.3</v>
      </c>
      <c r="H415" s="32">
        <f t="shared" si="10"/>
        <v>100</v>
      </c>
    </row>
    <row r="416" spans="1:8">
      <c r="A416" s="5" t="s">
        <v>100</v>
      </c>
      <c r="B416" s="11">
        <v>10</v>
      </c>
      <c r="C416" s="11">
        <v>3</v>
      </c>
      <c r="D416" s="12">
        <v>0</v>
      </c>
      <c r="E416" s="13">
        <v>0</v>
      </c>
      <c r="F416" s="4">
        <v>378124.4</v>
      </c>
      <c r="G416" s="33">
        <v>112030</v>
      </c>
      <c r="H416" s="32">
        <f t="shared" si="10"/>
        <v>29.62781560777352</v>
      </c>
    </row>
    <row r="417" spans="1:8" ht="45">
      <c r="A417" s="5" t="s">
        <v>99</v>
      </c>
      <c r="B417" s="11">
        <v>10</v>
      </c>
      <c r="C417" s="11">
        <v>3</v>
      </c>
      <c r="D417" s="12" t="s">
        <v>98</v>
      </c>
      <c r="E417" s="13">
        <v>0</v>
      </c>
      <c r="F417" s="4">
        <v>513</v>
      </c>
      <c r="G417" s="33"/>
      <c r="H417" s="32"/>
    </row>
    <row r="418" spans="1:8" ht="45">
      <c r="A418" s="5" t="s">
        <v>97</v>
      </c>
      <c r="B418" s="11">
        <v>10</v>
      </c>
      <c r="C418" s="11">
        <v>3</v>
      </c>
      <c r="D418" s="12" t="s">
        <v>96</v>
      </c>
      <c r="E418" s="13">
        <v>0</v>
      </c>
      <c r="F418" s="4">
        <v>513</v>
      </c>
      <c r="G418" s="33"/>
      <c r="H418" s="32"/>
    </row>
    <row r="419" spans="1:8" ht="45">
      <c r="A419" s="5" t="s">
        <v>95</v>
      </c>
      <c r="B419" s="11">
        <v>10</v>
      </c>
      <c r="C419" s="11">
        <v>3</v>
      </c>
      <c r="D419" s="12" t="s">
        <v>94</v>
      </c>
      <c r="E419" s="13">
        <v>0</v>
      </c>
      <c r="F419" s="4">
        <v>513</v>
      </c>
      <c r="G419" s="33"/>
      <c r="H419" s="32"/>
    </row>
    <row r="420" spans="1:8" ht="33.75">
      <c r="A420" s="5" t="s">
        <v>10</v>
      </c>
      <c r="B420" s="11">
        <v>10</v>
      </c>
      <c r="C420" s="11">
        <v>3</v>
      </c>
      <c r="D420" s="12" t="s">
        <v>94</v>
      </c>
      <c r="E420" s="13" t="s">
        <v>8</v>
      </c>
      <c r="F420" s="4">
        <v>513</v>
      </c>
      <c r="G420" s="33"/>
      <c r="H420" s="32"/>
    </row>
    <row r="421" spans="1:8" ht="33.75">
      <c r="A421" s="5" t="s">
        <v>49</v>
      </c>
      <c r="B421" s="11">
        <v>10</v>
      </c>
      <c r="C421" s="11">
        <v>3</v>
      </c>
      <c r="D421" s="12" t="s">
        <v>48</v>
      </c>
      <c r="E421" s="13">
        <v>0</v>
      </c>
      <c r="F421" s="4">
        <v>377611.4</v>
      </c>
      <c r="G421" s="33">
        <v>112030</v>
      </c>
      <c r="H421" s="32">
        <f t="shared" si="10"/>
        <v>29.668066165375301</v>
      </c>
    </row>
    <row r="422" spans="1:8" ht="33.75">
      <c r="A422" s="5" t="s">
        <v>93</v>
      </c>
      <c r="B422" s="11">
        <v>10</v>
      </c>
      <c r="C422" s="11">
        <v>3</v>
      </c>
      <c r="D422" s="12" t="s">
        <v>92</v>
      </c>
      <c r="E422" s="13">
        <v>0</v>
      </c>
      <c r="F422" s="4">
        <v>194212.8</v>
      </c>
      <c r="G422" s="33">
        <v>66530.8</v>
      </c>
      <c r="H422" s="32">
        <f t="shared" si="10"/>
        <v>34.256650437046375</v>
      </c>
    </row>
    <row r="423" spans="1:8" ht="22.5">
      <c r="A423" s="5" t="s">
        <v>91</v>
      </c>
      <c r="B423" s="11">
        <v>10</v>
      </c>
      <c r="C423" s="11">
        <v>3</v>
      </c>
      <c r="D423" s="12" t="s">
        <v>90</v>
      </c>
      <c r="E423" s="13">
        <v>0</v>
      </c>
      <c r="F423" s="4">
        <v>6000</v>
      </c>
      <c r="G423" s="33"/>
      <c r="H423" s="32"/>
    </row>
    <row r="424" spans="1:8">
      <c r="A424" s="5" t="s">
        <v>88</v>
      </c>
      <c r="B424" s="11">
        <v>10</v>
      </c>
      <c r="C424" s="11">
        <v>3</v>
      </c>
      <c r="D424" s="12" t="s">
        <v>90</v>
      </c>
      <c r="E424" s="13" t="s">
        <v>86</v>
      </c>
      <c r="F424" s="4">
        <v>6000</v>
      </c>
      <c r="G424" s="33"/>
      <c r="H424" s="32"/>
    </row>
    <row r="425" spans="1:8" ht="33.75">
      <c r="A425" s="5" t="s">
        <v>89</v>
      </c>
      <c r="B425" s="11">
        <v>10</v>
      </c>
      <c r="C425" s="11">
        <v>3</v>
      </c>
      <c r="D425" s="12" t="s">
        <v>87</v>
      </c>
      <c r="E425" s="13">
        <v>0</v>
      </c>
      <c r="F425" s="4">
        <v>4862</v>
      </c>
      <c r="G425" s="33">
        <v>31.2</v>
      </c>
      <c r="H425" s="32">
        <f t="shared" si="10"/>
        <v>0.64171122994652408</v>
      </c>
    </row>
    <row r="426" spans="1:8" ht="33.75">
      <c r="A426" s="5" t="s">
        <v>10</v>
      </c>
      <c r="B426" s="11">
        <v>10</v>
      </c>
      <c r="C426" s="11">
        <v>3</v>
      </c>
      <c r="D426" s="12" t="s">
        <v>87</v>
      </c>
      <c r="E426" s="13" t="s">
        <v>8</v>
      </c>
      <c r="F426" s="4">
        <v>4562</v>
      </c>
      <c r="G426" s="33">
        <v>31.2</v>
      </c>
      <c r="H426" s="32">
        <f t="shared" si="10"/>
        <v>0.68391056554142926</v>
      </c>
    </row>
    <row r="427" spans="1:8" ht="33.75">
      <c r="A427" s="5" t="s">
        <v>53</v>
      </c>
      <c r="B427" s="11">
        <v>10</v>
      </c>
      <c r="C427" s="11">
        <v>3</v>
      </c>
      <c r="D427" s="12" t="s">
        <v>87</v>
      </c>
      <c r="E427" s="13" t="s">
        <v>51</v>
      </c>
      <c r="F427" s="4">
        <v>300</v>
      </c>
      <c r="G427" s="33"/>
      <c r="H427" s="32"/>
    </row>
    <row r="428" spans="1:8" ht="22.5">
      <c r="A428" s="5" t="s">
        <v>85</v>
      </c>
      <c r="B428" s="11">
        <v>10</v>
      </c>
      <c r="C428" s="11">
        <v>3</v>
      </c>
      <c r="D428" s="12" t="s">
        <v>84</v>
      </c>
      <c r="E428" s="13">
        <v>0</v>
      </c>
      <c r="F428" s="4">
        <v>762.8</v>
      </c>
      <c r="G428" s="33">
        <v>158.69999999999999</v>
      </c>
      <c r="H428" s="32">
        <f t="shared" si="10"/>
        <v>20.804929208180386</v>
      </c>
    </row>
    <row r="429" spans="1:8" ht="33.75">
      <c r="A429" s="5" t="s">
        <v>10</v>
      </c>
      <c r="B429" s="11">
        <v>10</v>
      </c>
      <c r="C429" s="11">
        <v>3</v>
      </c>
      <c r="D429" s="12" t="s">
        <v>84</v>
      </c>
      <c r="E429" s="13" t="s">
        <v>8</v>
      </c>
      <c r="F429" s="4">
        <v>3.8</v>
      </c>
      <c r="G429" s="33">
        <v>0.9</v>
      </c>
      <c r="H429" s="32">
        <f t="shared" si="10"/>
        <v>23.684210526315791</v>
      </c>
    </row>
    <row r="430" spans="1:8" ht="33.75">
      <c r="A430" s="5" t="s">
        <v>53</v>
      </c>
      <c r="B430" s="11">
        <v>10</v>
      </c>
      <c r="C430" s="11">
        <v>3</v>
      </c>
      <c r="D430" s="12" t="s">
        <v>84</v>
      </c>
      <c r="E430" s="13" t="s">
        <v>51</v>
      </c>
      <c r="F430" s="4">
        <v>759</v>
      </c>
      <c r="G430" s="33">
        <v>157.80000000000001</v>
      </c>
      <c r="H430" s="32">
        <f t="shared" si="10"/>
        <v>20.790513833992097</v>
      </c>
    </row>
    <row r="431" spans="1:8" ht="33.75">
      <c r="A431" s="5" t="s">
        <v>83</v>
      </c>
      <c r="B431" s="11">
        <v>10</v>
      </c>
      <c r="C431" s="11">
        <v>3</v>
      </c>
      <c r="D431" s="12" t="s">
        <v>82</v>
      </c>
      <c r="E431" s="13">
        <v>0</v>
      </c>
      <c r="F431" s="4">
        <v>48947.3</v>
      </c>
      <c r="G431" s="33">
        <v>15298.1</v>
      </c>
      <c r="H431" s="32">
        <f t="shared" si="10"/>
        <v>31.254226484402615</v>
      </c>
    </row>
    <row r="432" spans="1:8" ht="33.75">
      <c r="A432" s="5" t="s">
        <v>10</v>
      </c>
      <c r="B432" s="11">
        <v>10</v>
      </c>
      <c r="C432" s="11">
        <v>3</v>
      </c>
      <c r="D432" s="12" t="s">
        <v>82</v>
      </c>
      <c r="E432" s="13" t="s">
        <v>8</v>
      </c>
      <c r="F432" s="4">
        <v>376.9</v>
      </c>
      <c r="G432" s="33">
        <v>32.299999999999997</v>
      </c>
      <c r="H432" s="32">
        <f t="shared" si="10"/>
        <v>8.569912443618998</v>
      </c>
    </row>
    <row r="433" spans="1:8" ht="33.75">
      <c r="A433" s="5" t="s">
        <v>53</v>
      </c>
      <c r="B433" s="11">
        <v>10</v>
      </c>
      <c r="C433" s="11">
        <v>3</v>
      </c>
      <c r="D433" s="12" t="s">
        <v>82</v>
      </c>
      <c r="E433" s="13" t="s">
        <v>51</v>
      </c>
      <c r="F433" s="4">
        <v>48570.400000000001</v>
      </c>
      <c r="G433" s="33">
        <v>15265.8</v>
      </c>
      <c r="H433" s="32">
        <f t="shared" si="10"/>
        <v>31.430253817139654</v>
      </c>
    </row>
    <row r="434" spans="1:8" ht="45">
      <c r="A434" s="5" t="s">
        <v>81</v>
      </c>
      <c r="B434" s="11">
        <v>10</v>
      </c>
      <c r="C434" s="11">
        <v>3</v>
      </c>
      <c r="D434" s="12" t="s">
        <v>80</v>
      </c>
      <c r="E434" s="13">
        <v>0</v>
      </c>
      <c r="F434" s="4">
        <v>415</v>
      </c>
      <c r="G434" s="33"/>
      <c r="H434" s="32"/>
    </row>
    <row r="435" spans="1:8" ht="33.75">
      <c r="A435" s="5" t="s">
        <v>10</v>
      </c>
      <c r="B435" s="11">
        <v>10</v>
      </c>
      <c r="C435" s="11">
        <v>3</v>
      </c>
      <c r="D435" s="12" t="s">
        <v>80</v>
      </c>
      <c r="E435" s="13" t="s">
        <v>8</v>
      </c>
      <c r="F435" s="4">
        <v>3</v>
      </c>
      <c r="G435" s="33"/>
      <c r="H435" s="32"/>
    </row>
    <row r="436" spans="1:8" ht="33.75">
      <c r="A436" s="5" t="s">
        <v>53</v>
      </c>
      <c r="B436" s="11">
        <v>10</v>
      </c>
      <c r="C436" s="11">
        <v>3</v>
      </c>
      <c r="D436" s="12" t="s">
        <v>80</v>
      </c>
      <c r="E436" s="13" t="s">
        <v>51</v>
      </c>
      <c r="F436" s="4">
        <v>412</v>
      </c>
      <c r="G436" s="33"/>
      <c r="H436" s="32"/>
    </row>
    <row r="437" spans="1:8" ht="33.75">
      <c r="A437" s="5" t="s">
        <v>79</v>
      </c>
      <c r="B437" s="11">
        <v>10</v>
      </c>
      <c r="C437" s="11">
        <v>3</v>
      </c>
      <c r="D437" s="12" t="s">
        <v>78</v>
      </c>
      <c r="E437" s="13">
        <v>0</v>
      </c>
      <c r="F437" s="4">
        <v>76443.3</v>
      </c>
      <c r="G437" s="33">
        <v>36942.5</v>
      </c>
      <c r="H437" s="32">
        <f t="shared" si="10"/>
        <v>48.326668262620792</v>
      </c>
    </row>
    <row r="438" spans="1:8" ht="33.75">
      <c r="A438" s="5" t="s">
        <v>10</v>
      </c>
      <c r="B438" s="11">
        <v>10</v>
      </c>
      <c r="C438" s="11">
        <v>3</v>
      </c>
      <c r="D438" s="12" t="s">
        <v>78</v>
      </c>
      <c r="E438" s="13" t="s">
        <v>8</v>
      </c>
      <c r="F438" s="4">
        <v>328.7</v>
      </c>
      <c r="G438" s="33">
        <v>137.80000000000001</v>
      </c>
      <c r="H438" s="32">
        <f t="shared" si="10"/>
        <v>41.922725889869191</v>
      </c>
    </row>
    <row r="439" spans="1:8" ht="33.75">
      <c r="A439" s="5" t="s">
        <v>53</v>
      </c>
      <c r="B439" s="11">
        <v>10</v>
      </c>
      <c r="C439" s="11">
        <v>3</v>
      </c>
      <c r="D439" s="12" t="s">
        <v>78</v>
      </c>
      <c r="E439" s="13" t="s">
        <v>51</v>
      </c>
      <c r="F439" s="4">
        <v>76114.600000000006</v>
      </c>
      <c r="G439" s="33">
        <v>36804.699999999997</v>
      </c>
      <c r="H439" s="32">
        <f t="shared" si="10"/>
        <v>48.354323612027123</v>
      </c>
    </row>
    <row r="440" spans="1:8" ht="33.75">
      <c r="A440" s="5" t="s">
        <v>77</v>
      </c>
      <c r="B440" s="11">
        <v>10</v>
      </c>
      <c r="C440" s="11">
        <v>3</v>
      </c>
      <c r="D440" s="12" t="s">
        <v>76</v>
      </c>
      <c r="E440" s="13">
        <v>0</v>
      </c>
      <c r="F440" s="4">
        <v>52518.3</v>
      </c>
      <c r="G440" s="33">
        <v>13529.3</v>
      </c>
      <c r="H440" s="32">
        <f t="shared" si="10"/>
        <v>25.761115649211796</v>
      </c>
    </row>
    <row r="441" spans="1:8" ht="33.75">
      <c r="A441" s="5" t="s">
        <v>10</v>
      </c>
      <c r="B441" s="11">
        <v>10</v>
      </c>
      <c r="C441" s="11">
        <v>3</v>
      </c>
      <c r="D441" s="12" t="s">
        <v>76</v>
      </c>
      <c r="E441" s="13" t="s">
        <v>8</v>
      </c>
      <c r="F441" s="4">
        <v>514.1</v>
      </c>
      <c r="G441" s="33">
        <v>73.3</v>
      </c>
      <c r="H441" s="32">
        <f t="shared" si="10"/>
        <v>14.257926473448745</v>
      </c>
    </row>
    <row r="442" spans="1:8" ht="33.75">
      <c r="A442" s="5" t="s">
        <v>53</v>
      </c>
      <c r="B442" s="11">
        <v>10</v>
      </c>
      <c r="C442" s="11">
        <v>3</v>
      </c>
      <c r="D442" s="12" t="s">
        <v>76</v>
      </c>
      <c r="E442" s="13" t="s">
        <v>51</v>
      </c>
      <c r="F442" s="4">
        <v>52004.2</v>
      </c>
      <c r="G442" s="33">
        <v>13456</v>
      </c>
      <c r="H442" s="32">
        <f t="shared" si="10"/>
        <v>25.874833186550315</v>
      </c>
    </row>
    <row r="443" spans="1:8" ht="45">
      <c r="A443" s="5" t="s">
        <v>75</v>
      </c>
      <c r="B443" s="11">
        <v>10</v>
      </c>
      <c r="C443" s="11">
        <v>3</v>
      </c>
      <c r="D443" s="12" t="s">
        <v>74</v>
      </c>
      <c r="E443" s="13">
        <v>0</v>
      </c>
      <c r="F443" s="4">
        <v>954.4</v>
      </c>
      <c r="G443" s="33">
        <v>212.3</v>
      </c>
      <c r="H443" s="32">
        <f t="shared" si="10"/>
        <v>22.244341994970664</v>
      </c>
    </row>
    <row r="444" spans="1:8" ht="33.75">
      <c r="A444" s="5" t="s">
        <v>10</v>
      </c>
      <c r="B444" s="11">
        <v>10</v>
      </c>
      <c r="C444" s="11">
        <v>3</v>
      </c>
      <c r="D444" s="12" t="s">
        <v>74</v>
      </c>
      <c r="E444" s="13" t="s">
        <v>8</v>
      </c>
      <c r="F444" s="4">
        <v>11.9</v>
      </c>
      <c r="G444" s="33">
        <v>1.4</v>
      </c>
      <c r="H444" s="32">
        <f t="shared" si="10"/>
        <v>11.76470588235294</v>
      </c>
    </row>
    <row r="445" spans="1:8" ht="33.75">
      <c r="A445" s="5" t="s">
        <v>53</v>
      </c>
      <c r="B445" s="11">
        <v>10</v>
      </c>
      <c r="C445" s="11">
        <v>3</v>
      </c>
      <c r="D445" s="12" t="s">
        <v>74</v>
      </c>
      <c r="E445" s="13" t="s">
        <v>51</v>
      </c>
      <c r="F445" s="4">
        <v>942.5</v>
      </c>
      <c r="G445" s="33">
        <v>210.9</v>
      </c>
      <c r="H445" s="32">
        <f t="shared" si="10"/>
        <v>22.376657824933687</v>
      </c>
    </row>
    <row r="446" spans="1:8" ht="33.75">
      <c r="A446" s="5" t="s">
        <v>73</v>
      </c>
      <c r="B446" s="11">
        <v>10</v>
      </c>
      <c r="C446" s="11">
        <v>3</v>
      </c>
      <c r="D446" s="12" t="s">
        <v>71</v>
      </c>
      <c r="E446" s="13">
        <v>0</v>
      </c>
      <c r="F446" s="4">
        <v>2186</v>
      </c>
      <c r="G446" s="33"/>
      <c r="H446" s="32"/>
    </row>
    <row r="447" spans="1:8" ht="22.5">
      <c r="A447" s="5" t="s">
        <v>72</v>
      </c>
      <c r="B447" s="11">
        <v>10</v>
      </c>
      <c r="C447" s="11">
        <v>3</v>
      </c>
      <c r="D447" s="12" t="s">
        <v>71</v>
      </c>
      <c r="E447" s="13" t="s">
        <v>70</v>
      </c>
      <c r="F447" s="4">
        <v>2186</v>
      </c>
      <c r="G447" s="33"/>
      <c r="H447" s="32"/>
    </row>
    <row r="448" spans="1:8" ht="33.75">
      <c r="A448" s="5" t="s">
        <v>69</v>
      </c>
      <c r="B448" s="11">
        <v>10</v>
      </c>
      <c r="C448" s="11">
        <v>3</v>
      </c>
      <c r="D448" s="12" t="s">
        <v>68</v>
      </c>
      <c r="E448" s="13">
        <v>0</v>
      </c>
      <c r="F448" s="4">
        <v>1123.7</v>
      </c>
      <c r="G448" s="33">
        <v>358.7</v>
      </c>
      <c r="H448" s="32">
        <f t="shared" si="10"/>
        <v>31.92133131618759</v>
      </c>
    </row>
    <row r="449" spans="1:8" ht="33.75">
      <c r="A449" s="5" t="s">
        <v>53</v>
      </c>
      <c r="B449" s="11">
        <v>10</v>
      </c>
      <c r="C449" s="11">
        <v>3</v>
      </c>
      <c r="D449" s="12" t="s">
        <v>68</v>
      </c>
      <c r="E449" s="13" t="s">
        <v>51</v>
      </c>
      <c r="F449" s="4">
        <v>1123.7</v>
      </c>
      <c r="G449" s="33">
        <v>358.7</v>
      </c>
      <c r="H449" s="32">
        <f t="shared" si="10"/>
        <v>31.92133131618759</v>
      </c>
    </row>
    <row r="450" spans="1:8" ht="22.5">
      <c r="A450" s="5" t="s">
        <v>67</v>
      </c>
      <c r="B450" s="11">
        <v>10</v>
      </c>
      <c r="C450" s="11">
        <v>3</v>
      </c>
      <c r="D450" s="12" t="s">
        <v>66</v>
      </c>
      <c r="E450" s="13">
        <v>0</v>
      </c>
      <c r="F450" s="4">
        <v>183398.6</v>
      </c>
      <c r="G450" s="33">
        <v>45499.199999999997</v>
      </c>
      <c r="H450" s="32">
        <f t="shared" si="10"/>
        <v>24.808913481346092</v>
      </c>
    </row>
    <row r="451" spans="1:8">
      <c r="A451" s="5" t="s">
        <v>65</v>
      </c>
      <c r="B451" s="11">
        <v>10</v>
      </c>
      <c r="C451" s="11">
        <v>3</v>
      </c>
      <c r="D451" s="12" t="s">
        <v>64</v>
      </c>
      <c r="E451" s="13">
        <v>0</v>
      </c>
      <c r="F451" s="4">
        <v>550</v>
      </c>
      <c r="G451" s="33"/>
      <c r="H451" s="32"/>
    </row>
    <row r="452" spans="1:8" ht="33.75">
      <c r="A452" s="5" t="s">
        <v>53</v>
      </c>
      <c r="B452" s="11">
        <v>10</v>
      </c>
      <c r="C452" s="11">
        <v>3</v>
      </c>
      <c r="D452" s="12" t="s">
        <v>64</v>
      </c>
      <c r="E452" s="13" t="s">
        <v>51</v>
      </c>
      <c r="F452" s="4">
        <v>550</v>
      </c>
      <c r="G452" s="33"/>
      <c r="H452" s="32"/>
    </row>
    <row r="453" spans="1:8" ht="123.75">
      <c r="A453" s="5" t="s">
        <v>63</v>
      </c>
      <c r="B453" s="11">
        <v>10</v>
      </c>
      <c r="C453" s="11">
        <v>3</v>
      </c>
      <c r="D453" s="12" t="s">
        <v>62</v>
      </c>
      <c r="E453" s="13">
        <v>0</v>
      </c>
      <c r="F453" s="4">
        <v>152580.4</v>
      </c>
      <c r="G453" s="33">
        <v>36651.5</v>
      </c>
      <c r="H453" s="32">
        <f t="shared" si="10"/>
        <v>24.021106249557612</v>
      </c>
    </row>
    <row r="454" spans="1:8" ht="33.75">
      <c r="A454" s="5" t="s">
        <v>53</v>
      </c>
      <c r="B454" s="11">
        <v>10</v>
      </c>
      <c r="C454" s="11">
        <v>3</v>
      </c>
      <c r="D454" s="12" t="s">
        <v>62</v>
      </c>
      <c r="E454" s="13" t="s">
        <v>51</v>
      </c>
      <c r="F454" s="4">
        <v>152580.4</v>
      </c>
      <c r="G454" s="33">
        <v>36651.5</v>
      </c>
      <c r="H454" s="32">
        <f t="shared" si="10"/>
        <v>24.021106249557612</v>
      </c>
    </row>
    <row r="455" spans="1:8" ht="33.75">
      <c r="A455" s="5" t="s">
        <v>61</v>
      </c>
      <c r="B455" s="11">
        <v>10</v>
      </c>
      <c r="C455" s="11">
        <v>3</v>
      </c>
      <c r="D455" s="12" t="s">
        <v>60</v>
      </c>
      <c r="E455" s="13">
        <v>0</v>
      </c>
      <c r="F455" s="4">
        <v>30268.2</v>
      </c>
      <c r="G455" s="33">
        <v>8847.7000000000007</v>
      </c>
      <c r="H455" s="32">
        <f t="shared" si="10"/>
        <v>29.231008120733975</v>
      </c>
    </row>
    <row r="456" spans="1:8" ht="33.75">
      <c r="A456" s="5" t="s">
        <v>53</v>
      </c>
      <c r="B456" s="11">
        <v>10</v>
      </c>
      <c r="C456" s="11">
        <v>3</v>
      </c>
      <c r="D456" s="12" t="s">
        <v>60</v>
      </c>
      <c r="E456" s="13" t="s">
        <v>51</v>
      </c>
      <c r="F456" s="4">
        <v>30268.2</v>
      </c>
      <c r="G456" s="33">
        <v>8847.7000000000007</v>
      </c>
      <c r="H456" s="32">
        <f t="shared" si="10"/>
        <v>29.231008120733975</v>
      </c>
    </row>
    <row r="457" spans="1:8">
      <c r="A457" s="5" t="s">
        <v>59</v>
      </c>
      <c r="B457" s="11">
        <v>10</v>
      </c>
      <c r="C457" s="11">
        <v>4</v>
      </c>
      <c r="D457" s="12">
        <v>0</v>
      </c>
      <c r="E457" s="13">
        <v>0</v>
      </c>
      <c r="F457" s="4">
        <v>47030.400000000001</v>
      </c>
      <c r="G457" s="33">
        <v>8752.2999999999993</v>
      </c>
      <c r="H457" s="32">
        <f t="shared" si="10"/>
        <v>18.609877866231201</v>
      </c>
    </row>
    <row r="458" spans="1:8" ht="33.75">
      <c r="A458" s="5" t="s">
        <v>58</v>
      </c>
      <c r="B458" s="11">
        <v>10</v>
      </c>
      <c r="C458" s="11">
        <v>4</v>
      </c>
      <c r="D458" s="12" t="s">
        <v>57</v>
      </c>
      <c r="E458" s="13">
        <v>0</v>
      </c>
      <c r="F458" s="4">
        <v>47030.400000000001</v>
      </c>
      <c r="G458" s="33">
        <v>8752.2999999999993</v>
      </c>
      <c r="H458" s="32">
        <f t="shared" si="10"/>
        <v>18.609877866231201</v>
      </c>
    </row>
    <row r="459" spans="1:8">
      <c r="A459" s="5" t="s">
        <v>56</v>
      </c>
      <c r="B459" s="11">
        <v>10</v>
      </c>
      <c r="C459" s="11">
        <v>4</v>
      </c>
      <c r="D459" s="12" t="s">
        <v>55</v>
      </c>
      <c r="E459" s="13">
        <v>0</v>
      </c>
      <c r="F459" s="4">
        <v>47030.400000000001</v>
      </c>
      <c r="G459" s="33">
        <v>8752.2999999999993</v>
      </c>
      <c r="H459" s="32">
        <f t="shared" si="10"/>
        <v>18.609877866231201</v>
      </c>
    </row>
    <row r="460" spans="1:8" ht="67.5">
      <c r="A460" s="5" t="s">
        <v>54</v>
      </c>
      <c r="B460" s="11">
        <v>10</v>
      </c>
      <c r="C460" s="11">
        <v>4</v>
      </c>
      <c r="D460" s="12" t="s">
        <v>52</v>
      </c>
      <c r="E460" s="13">
        <v>0</v>
      </c>
      <c r="F460" s="4">
        <v>47030.400000000001</v>
      </c>
      <c r="G460" s="33">
        <v>8752.2999999999993</v>
      </c>
      <c r="H460" s="32">
        <f t="shared" si="10"/>
        <v>18.609877866231201</v>
      </c>
    </row>
    <row r="461" spans="1:8" ht="33.75">
      <c r="A461" s="5" t="s">
        <v>53</v>
      </c>
      <c r="B461" s="11">
        <v>10</v>
      </c>
      <c r="C461" s="11">
        <v>4</v>
      </c>
      <c r="D461" s="12" t="s">
        <v>52</v>
      </c>
      <c r="E461" s="13" t="s">
        <v>51</v>
      </c>
      <c r="F461" s="4">
        <v>47030.400000000001</v>
      </c>
      <c r="G461" s="33">
        <v>8752.2999999999993</v>
      </c>
      <c r="H461" s="32">
        <f t="shared" si="10"/>
        <v>18.609877866231201</v>
      </c>
    </row>
    <row r="462" spans="1:8" ht="22.5">
      <c r="A462" s="5" t="s">
        <v>50</v>
      </c>
      <c r="B462" s="11">
        <v>10</v>
      </c>
      <c r="C462" s="11">
        <v>6</v>
      </c>
      <c r="D462" s="12">
        <v>0</v>
      </c>
      <c r="E462" s="13">
        <v>0</v>
      </c>
      <c r="F462" s="4">
        <v>16872.099999999999</v>
      </c>
      <c r="G462" s="33">
        <v>4214.3</v>
      </c>
      <c r="H462" s="32">
        <f t="shared" si="10"/>
        <v>24.977922131803396</v>
      </c>
    </row>
    <row r="463" spans="1:8" ht="33.75">
      <c r="A463" s="5" t="s">
        <v>49</v>
      </c>
      <c r="B463" s="11">
        <v>10</v>
      </c>
      <c r="C463" s="11">
        <v>6</v>
      </c>
      <c r="D463" s="12" t="s">
        <v>48</v>
      </c>
      <c r="E463" s="13">
        <v>0</v>
      </c>
      <c r="F463" s="4">
        <v>11013</v>
      </c>
      <c r="G463" s="33">
        <v>2769.4</v>
      </c>
      <c r="H463" s="32">
        <f t="shared" si="10"/>
        <v>25.146644874239538</v>
      </c>
    </row>
    <row r="464" spans="1:8" ht="33.75">
      <c r="A464" s="5" t="s">
        <v>47</v>
      </c>
      <c r="B464" s="11">
        <v>10</v>
      </c>
      <c r="C464" s="11">
        <v>6</v>
      </c>
      <c r="D464" s="12" t="s">
        <v>46</v>
      </c>
      <c r="E464" s="13">
        <v>0</v>
      </c>
      <c r="F464" s="4">
        <v>11013</v>
      </c>
      <c r="G464" s="33">
        <v>2769.4</v>
      </c>
      <c r="H464" s="32">
        <f t="shared" si="10"/>
        <v>25.146644874239538</v>
      </c>
    </row>
    <row r="465" spans="1:8" ht="67.5">
      <c r="A465" s="5" t="s">
        <v>45</v>
      </c>
      <c r="B465" s="11">
        <v>10</v>
      </c>
      <c r="C465" s="11">
        <v>6</v>
      </c>
      <c r="D465" s="12" t="s">
        <v>33</v>
      </c>
      <c r="E465" s="13">
        <v>0</v>
      </c>
      <c r="F465" s="4">
        <v>11013</v>
      </c>
      <c r="G465" s="33">
        <v>2769.4</v>
      </c>
      <c r="H465" s="32">
        <f t="shared" si="10"/>
        <v>25.146644874239538</v>
      </c>
    </row>
    <row r="466" spans="1:8" ht="33.75">
      <c r="A466" s="5" t="s">
        <v>44</v>
      </c>
      <c r="B466" s="11">
        <v>10</v>
      </c>
      <c r="C466" s="11">
        <v>6</v>
      </c>
      <c r="D466" s="12" t="s">
        <v>33</v>
      </c>
      <c r="E466" s="13" t="s">
        <v>43</v>
      </c>
      <c r="F466" s="4">
        <v>6608.4</v>
      </c>
      <c r="G466" s="33">
        <v>1801.2</v>
      </c>
      <c r="H466" s="32">
        <f t="shared" si="10"/>
        <v>27.25621935718177</v>
      </c>
    </row>
    <row r="467" spans="1:8" ht="33.75">
      <c r="A467" s="5" t="s">
        <v>42</v>
      </c>
      <c r="B467" s="11">
        <v>10</v>
      </c>
      <c r="C467" s="11">
        <v>6</v>
      </c>
      <c r="D467" s="12" t="s">
        <v>33</v>
      </c>
      <c r="E467" s="13" t="s">
        <v>41</v>
      </c>
      <c r="F467" s="4">
        <v>1995.7</v>
      </c>
      <c r="G467" s="33">
        <v>541.4</v>
      </c>
      <c r="H467" s="32">
        <f t="shared" si="10"/>
        <v>27.128325900686473</v>
      </c>
    </row>
    <row r="468" spans="1:8" ht="33.75">
      <c r="A468" s="5" t="s">
        <v>28</v>
      </c>
      <c r="B468" s="11">
        <v>10</v>
      </c>
      <c r="C468" s="11">
        <v>6</v>
      </c>
      <c r="D468" s="12" t="s">
        <v>33</v>
      </c>
      <c r="E468" s="13" t="s">
        <v>27</v>
      </c>
      <c r="F468" s="4">
        <v>109.3</v>
      </c>
      <c r="G468" s="33"/>
      <c r="H468" s="32"/>
    </row>
    <row r="469" spans="1:8" ht="33.75">
      <c r="A469" s="5" t="s">
        <v>40</v>
      </c>
      <c r="B469" s="11">
        <v>10</v>
      </c>
      <c r="C469" s="11">
        <v>6</v>
      </c>
      <c r="D469" s="12" t="s">
        <v>33</v>
      </c>
      <c r="E469" s="13" t="s">
        <v>39</v>
      </c>
      <c r="F469" s="4">
        <v>227</v>
      </c>
      <c r="G469" s="33">
        <v>53.1</v>
      </c>
      <c r="H469" s="32">
        <f t="shared" si="10"/>
        <v>23.392070484581499</v>
      </c>
    </row>
    <row r="470" spans="1:8" ht="33.75">
      <c r="A470" s="5" t="s">
        <v>10</v>
      </c>
      <c r="B470" s="11">
        <v>10</v>
      </c>
      <c r="C470" s="11">
        <v>6</v>
      </c>
      <c r="D470" s="12" t="s">
        <v>33</v>
      </c>
      <c r="E470" s="13" t="s">
        <v>8</v>
      </c>
      <c r="F470" s="4">
        <v>1347</v>
      </c>
      <c r="G470" s="33">
        <v>53.2</v>
      </c>
      <c r="H470" s="32">
        <f t="shared" si="10"/>
        <v>3.9495174461766891</v>
      </c>
    </row>
    <row r="471" spans="1:8" ht="101.25">
      <c r="A471" s="5" t="s">
        <v>24</v>
      </c>
      <c r="B471" s="11">
        <v>10</v>
      </c>
      <c r="C471" s="11">
        <v>6</v>
      </c>
      <c r="D471" s="12" t="s">
        <v>33</v>
      </c>
      <c r="E471" s="13" t="s">
        <v>22</v>
      </c>
      <c r="F471" s="4">
        <v>646.29999999999995</v>
      </c>
      <c r="G471" s="33">
        <v>295.8</v>
      </c>
      <c r="H471" s="32">
        <f t="shared" si="10"/>
        <v>45.768219093300324</v>
      </c>
    </row>
    <row r="472" spans="1:8" ht="22.5">
      <c r="A472" s="5" t="s">
        <v>38</v>
      </c>
      <c r="B472" s="11">
        <v>10</v>
      </c>
      <c r="C472" s="11">
        <v>6</v>
      </c>
      <c r="D472" s="12" t="s">
        <v>33</v>
      </c>
      <c r="E472" s="13" t="s">
        <v>37</v>
      </c>
      <c r="F472" s="4">
        <v>28.8</v>
      </c>
      <c r="G472" s="33">
        <v>24.7</v>
      </c>
      <c r="H472" s="32">
        <f t="shared" si="10"/>
        <v>85.763888888888886</v>
      </c>
    </row>
    <row r="473" spans="1:8">
      <c r="A473" s="5" t="s">
        <v>36</v>
      </c>
      <c r="B473" s="11">
        <v>10</v>
      </c>
      <c r="C473" s="11">
        <v>6</v>
      </c>
      <c r="D473" s="12" t="s">
        <v>33</v>
      </c>
      <c r="E473" s="13" t="s">
        <v>35</v>
      </c>
      <c r="F473" s="4">
        <v>43.5</v>
      </c>
      <c r="G473" s="33"/>
      <c r="H473" s="32"/>
    </row>
    <row r="474" spans="1:8">
      <c r="A474" s="5" t="s">
        <v>34</v>
      </c>
      <c r="B474" s="11">
        <v>10</v>
      </c>
      <c r="C474" s="11">
        <v>6</v>
      </c>
      <c r="D474" s="12" t="s">
        <v>33</v>
      </c>
      <c r="E474" s="13" t="s">
        <v>32</v>
      </c>
      <c r="F474" s="4">
        <v>7</v>
      </c>
      <c r="G474" s="33"/>
      <c r="H474" s="32"/>
    </row>
    <row r="475" spans="1:8" ht="33.75">
      <c r="A475" s="5" t="s">
        <v>31</v>
      </c>
      <c r="B475" s="11">
        <v>10</v>
      </c>
      <c r="C475" s="11">
        <v>6</v>
      </c>
      <c r="D475" s="12" t="s">
        <v>23</v>
      </c>
      <c r="E475" s="13">
        <v>0</v>
      </c>
      <c r="F475" s="4">
        <v>5859.1</v>
      </c>
      <c r="G475" s="33">
        <v>1444.9</v>
      </c>
      <c r="H475" s="32">
        <f t="shared" ref="H475:H493" si="11">G475/F475*100</f>
        <v>24.660784079466129</v>
      </c>
    </row>
    <row r="476" spans="1:8" ht="22.5">
      <c r="A476" s="5" t="s">
        <v>30</v>
      </c>
      <c r="B476" s="11">
        <v>10</v>
      </c>
      <c r="C476" s="11">
        <v>6</v>
      </c>
      <c r="D476" s="12" t="s">
        <v>23</v>
      </c>
      <c r="E476" s="13" t="s">
        <v>29</v>
      </c>
      <c r="F476" s="4">
        <v>3309.2</v>
      </c>
      <c r="G476" s="33">
        <v>1147.7</v>
      </c>
      <c r="H476" s="32">
        <f t="shared" si="11"/>
        <v>34.682098392360693</v>
      </c>
    </row>
    <row r="477" spans="1:8" ht="45">
      <c r="A477" s="5" t="s">
        <v>26</v>
      </c>
      <c r="B477" s="11">
        <v>10</v>
      </c>
      <c r="C477" s="11">
        <v>6</v>
      </c>
      <c r="D477" s="12" t="s">
        <v>23</v>
      </c>
      <c r="E477" s="13" t="s">
        <v>25</v>
      </c>
      <c r="F477" s="4">
        <v>999.5</v>
      </c>
      <c r="G477" s="33">
        <v>23.8</v>
      </c>
      <c r="H477" s="32">
        <f t="shared" si="11"/>
        <v>2.3811905952976491</v>
      </c>
    </row>
    <row r="478" spans="1:8" ht="33.75">
      <c r="A478" s="5" t="s">
        <v>10</v>
      </c>
      <c r="B478" s="11">
        <v>10</v>
      </c>
      <c r="C478" s="11">
        <v>6</v>
      </c>
      <c r="D478" s="12" t="s">
        <v>23</v>
      </c>
      <c r="E478" s="13" t="s">
        <v>8</v>
      </c>
      <c r="F478" s="4">
        <v>1121.4000000000001</v>
      </c>
      <c r="G478" s="33">
        <v>273.39999999999998</v>
      </c>
      <c r="H478" s="32">
        <f t="shared" si="11"/>
        <v>24.380238986980558</v>
      </c>
    </row>
    <row r="479" spans="1:8" ht="101.25">
      <c r="A479" s="5" t="s">
        <v>24</v>
      </c>
      <c r="B479" s="11">
        <v>10</v>
      </c>
      <c r="C479" s="11">
        <v>6</v>
      </c>
      <c r="D479" s="12" t="s">
        <v>23</v>
      </c>
      <c r="E479" s="13" t="s">
        <v>22</v>
      </c>
      <c r="F479" s="4">
        <v>429</v>
      </c>
      <c r="G479" s="33"/>
      <c r="H479" s="32"/>
    </row>
    <row r="480" spans="1:8">
      <c r="A480" s="5" t="s">
        <v>21</v>
      </c>
      <c r="B480" s="11">
        <v>11</v>
      </c>
      <c r="C480" s="11">
        <v>0</v>
      </c>
      <c r="D480" s="12">
        <v>0</v>
      </c>
      <c r="E480" s="13">
        <v>0</v>
      </c>
      <c r="F480" s="4">
        <v>6877.8</v>
      </c>
      <c r="G480" s="33">
        <v>1812.5</v>
      </c>
      <c r="H480" s="32">
        <f t="shared" si="11"/>
        <v>26.352903544738144</v>
      </c>
    </row>
    <row r="481" spans="1:8">
      <c r="A481" s="5" t="s">
        <v>20</v>
      </c>
      <c r="B481" s="11">
        <v>11</v>
      </c>
      <c r="C481" s="11">
        <v>2</v>
      </c>
      <c r="D481" s="12">
        <v>0</v>
      </c>
      <c r="E481" s="13">
        <v>0</v>
      </c>
      <c r="F481" s="4">
        <v>6877.8</v>
      </c>
      <c r="G481" s="33">
        <v>1812.5</v>
      </c>
      <c r="H481" s="32">
        <f t="shared" si="11"/>
        <v>26.352903544738144</v>
      </c>
    </row>
    <row r="482" spans="1:8" ht="33.75">
      <c r="A482" s="5" t="s">
        <v>19</v>
      </c>
      <c r="B482" s="11">
        <v>11</v>
      </c>
      <c r="C482" s="11">
        <v>2</v>
      </c>
      <c r="D482" s="12" t="s">
        <v>18</v>
      </c>
      <c r="E482" s="13">
        <v>0</v>
      </c>
      <c r="F482" s="4">
        <v>6877.8</v>
      </c>
      <c r="G482" s="33">
        <v>1812.5</v>
      </c>
      <c r="H482" s="32">
        <f t="shared" si="11"/>
        <v>26.352903544738144</v>
      </c>
    </row>
    <row r="483" spans="1:8" ht="22.5">
      <c r="A483" s="5" t="s">
        <v>17</v>
      </c>
      <c r="B483" s="11">
        <v>11</v>
      </c>
      <c r="C483" s="11">
        <v>2</v>
      </c>
      <c r="D483" s="12" t="s">
        <v>16</v>
      </c>
      <c r="E483" s="13">
        <v>0</v>
      </c>
      <c r="F483" s="4">
        <v>6877.8</v>
      </c>
      <c r="G483" s="33">
        <v>1812.5</v>
      </c>
      <c r="H483" s="32">
        <f t="shared" si="11"/>
        <v>26.352903544738144</v>
      </c>
    </row>
    <row r="484" spans="1:8" ht="33.75">
      <c r="A484" s="5" t="s">
        <v>15</v>
      </c>
      <c r="B484" s="11">
        <v>11</v>
      </c>
      <c r="C484" s="11">
        <v>2</v>
      </c>
      <c r="D484" s="12" t="s">
        <v>13</v>
      </c>
      <c r="E484" s="13">
        <v>0</v>
      </c>
      <c r="F484" s="4">
        <v>5142.8</v>
      </c>
      <c r="G484" s="33">
        <v>1618.3</v>
      </c>
      <c r="H484" s="32">
        <f t="shared" si="11"/>
        <v>31.467294081045345</v>
      </c>
    </row>
    <row r="485" spans="1:8" ht="56.25">
      <c r="A485" s="5" t="s">
        <v>14</v>
      </c>
      <c r="B485" s="11">
        <v>11</v>
      </c>
      <c r="C485" s="11">
        <v>2</v>
      </c>
      <c r="D485" s="12" t="s">
        <v>13</v>
      </c>
      <c r="E485" s="13" t="s">
        <v>12</v>
      </c>
      <c r="F485" s="4">
        <v>5142.8</v>
      </c>
      <c r="G485" s="33">
        <v>1618.3</v>
      </c>
      <c r="H485" s="32">
        <f t="shared" si="11"/>
        <v>31.467294081045345</v>
      </c>
    </row>
    <row r="486" spans="1:8" ht="22.5">
      <c r="A486" s="5" t="s">
        <v>11</v>
      </c>
      <c r="B486" s="11">
        <v>11</v>
      </c>
      <c r="C486" s="11">
        <v>2</v>
      </c>
      <c r="D486" s="12" t="s">
        <v>9</v>
      </c>
      <c r="E486" s="13">
        <v>0</v>
      </c>
      <c r="F486" s="4">
        <v>1735</v>
      </c>
      <c r="G486" s="33">
        <v>194.2</v>
      </c>
      <c r="H486" s="32">
        <f t="shared" si="11"/>
        <v>11.193083573487032</v>
      </c>
    </row>
    <row r="487" spans="1:8" ht="33.75">
      <c r="A487" s="5" t="s">
        <v>10</v>
      </c>
      <c r="B487" s="11">
        <v>11</v>
      </c>
      <c r="C487" s="11">
        <v>2</v>
      </c>
      <c r="D487" s="12" t="s">
        <v>9</v>
      </c>
      <c r="E487" s="13" t="s">
        <v>8</v>
      </c>
      <c r="F487" s="4">
        <v>1735</v>
      </c>
      <c r="G487" s="33">
        <v>194.2</v>
      </c>
      <c r="H487" s="32">
        <f t="shared" si="11"/>
        <v>11.193083573487032</v>
      </c>
    </row>
    <row r="488" spans="1:8" ht="22.5">
      <c r="A488" s="5" t="s">
        <v>7</v>
      </c>
      <c r="B488" s="11">
        <v>13</v>
      </c>
      <c r="C488" s="11">
        <v>0</v>
      </c>
      <c r="D488" s="12">
        <v>0</v>
      </c>
      <c r="E488" s="13">
        <v>0</v>
      </c>
      <c r="F488" s="4">
        <v>55017.4</v>
      </c>
      <c r="G488" s="33">
        <v>13581.4</v>
      </c>
      <c r="H488" s="32">
        <f t="shared" si="11"/>
        <v>24.685644905066397</v>
      </c>
    </row>
    <row r="489" spans="1:8" ht="22.5">
      <c r="A489" s="5" t="s">
        <v>6</v>
      </c>
      <c r="B489" s="11">
        <v>13</v>
      </c>
      <c r="C489" s="11">
        <v>1</v>
      </c>
      <c r="D489" s="12">
        <v>0</v>
      </c>
      <c r="E489" s="13">
        <v>0</v>
      </c>
      <c r="F489" s="4">
        <v>55017.4</v>
      </c>
      <c r="G489" s="33">
        <v>13581.4</v>
      </c>
      <c r="H489" s="32">
        <f t="shared" si="11"/>
        <v>24.685644905066397</v>
      </c>
    </row>
    <row r="490" spans="1:8" ht="45">
      <c r="A490" s="5" t="s">
        <v>5</v>
      </c>
      <c r="B490" s="11">
        <v>13</v>
      </c>
      <c r="C490" s="11">
        <v>1</v>
      </c>
      <c r="D490" s="12" t="s">
        <v>4</v>
      </c>
      <c r="E490" s="13">
        <v>0</v>
      </c>
      <c r="F490" s="4">
        <v>55017.4</v>
      </c>
      <c r="G490" s="33">
        <v>13581.4</v>
      </c>
      <c r="H490" s="32">
        <f t="shared" si="11"/>
        <v>24.685644905066397</v>
      </c>
    </row>
    <row r="491" spans="1:8" ht="22.5">
      <c r="A491" s="5" t="s">
        <v>3</v>
      </c>
      <c r="B491" s="11">
        <v>13</v>
      </c>
      <c r="C491" s="11">
        <v>1</v>
      </c>
      <c r="D491" s="12" t="s">
        <v>0</v>
      </c>
      <c r="E491" s="13">
        <v>0</v>
      </c>
      <c r="F491" s="4">
        <v>55017.4</v>
      </c>
      <c r="G491" s="33">
        <v>13581.4</v>
      </c>
      <c r="H491" s="32">
        <f t="shared" si="11"/>
        <v>24.685644905066397</v>
      </c>
    </row>
    <row r="492" spans="1:8" ht="12" customHeight="1" thickBot="1">
      <c r="A492" s="3" t="s">
        <v>2</v>
      </c>
      <c r="B492" s="14">
        <v>13</v>
      </c>
      <c r="C492" s="14">
        <v>1</v>
      </c>
      <c r="D492" s="15" t="s">
        <v>0</v>
      </c>
      <c r="E492" s="16" t="s">
        <v>1</v>
      </c>
      <c r="F492" s="2">
        <v>55017.4</v>
      </c>
      <c r="G492" s="35">
        <v>13581.4</v>
      </c>
      <c r="H492" s="32">
        <f t="shared" si="11"/>
        <v>24.685644905066397</v>
      </c>
    </row>
    <row r="493" spans="1:8" ht="12.75" customHeight="1" thickBot="1">
      <c r="A493" s="28" t="s">
        <v>414</v>
      </c>
      <c r="B493" s="24"/>
      <c r="C493" s="25"/>
      <c r="D493" s="26"/>
      <c r="E493" s="27"/>
      <c r="F493" s="29">
        <v>2614007.6</v>
      </c>
      <c r="G493" s="30">
        <v>697808.8</v>
      </c>
      <c r="H493" s="36">
        <f t="shared" si="11"/>
        <v>26.694979769760423</v>
      </c>
    </row>
  </sheetData>
  <autoFilter ref="A7:H493">
    <filterColumn colId="1"/>
    <filterColumn colId="3"/>
    <filterColumn colId="4"/>
  </autoFilter>
  <mergeCells count="9">
    <mergeCell ref="G5:G6"/>
    <mergeCell ref="A5:A6"/>
    <mergeCell ref="H5:H6"/>
    <mergeCell ref="A1:H1"/>
    <mergeCell ref="A2:H2"/>
    <mergeCell ref="A3:H3"/>
    <mergeCell ref="F5:F6"/>
    <mergeCell ref="B5:E5"/>
    <mergeCell ref="G4:H4"/>
  </mergeCells>
  <pageMargins left="1.3385826771653544" right="0.39370078740157483" top="0.23622047244094491" bottom="0.27559055118110237" header="0.23622047244094491" footer="0.35433070866141736"/>
  <pageSetup paperSize="9" scale="88" fitToHeight="0" orientation="portrait" r:id="rId1"/>
  <headerFooter alignWithMargins="0">
    <oddHeader>&amp;C&amp;Я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функциональный</vt:lpstr>
      <vt:lpstr>функциональный!Заголовки_для_печати</vt:lpstr>
      <vt:lpstr>функциональный!Область_печати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Саая ЮА</dc:creator>
  <cp:lastModifiedBy>Саая ЮА</cp:lastModifiedBy>
  <cp:lastPrinted>2017-05-15T10:14:42Z</cp:lastPrinted>
  <dcterms:created xsi:type="dcterms:W3CDTF">2017-05-10T06:58:49Z</dcterms:created>
  <dcterms:modified xsi:type="dcterms:W3CDTF">2017-05-15T14:31:11Z</dcterms:modified>
</cp:coreProperties>
</file>